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filterPrivacy="1"/>
  <xr:revisionPtr revIDLastSave="0" documentId="13_ncr:1_{72B23AEA-A69D-4160-B6E5-808BB132354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კრებსითი" sheetId="3" r:id="rId1"/>
    <sheet name="მაღაზია" sheetId="1" r:id="rId2"/>
    <sheet name="ეზო" sheetId="7" r:id="rId3"/>
    <sheet name="წყალსადენ კანალიზაცია" sheetId="4" r:id="rId4"/>
    <sheet name="ელ.ქსელი" sheetId="5" r:id="rId5"/>
  </sheets>
  <definedNames>
    <definedName name="_xlnm._FilterDatabase" localSheetId="1" hidden="1">მაღაზია!$B$6:$L$61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7" l="1"/>
  <c r="E44" i="7"/>
  <c r="E42" i="7"/>
  <c r="E40" i="7"/>
  <c r="E39" i="7"/>
  <c r="E38" i="7"/>
  <c r="E207" i="7"/>
  <c r="E122" i="7"/>
  <c r="E121" i="7"/>
  <c r="E47" i="7" l="1"/>
  <c r="E48" i="7"/>
  <c r="E46" i="7"/>
  <c r="E36" i="7"/>
  <c r="E35" i="7"/>
  <c r="E34" i="7"/>
  <c r="E108" i="7" l="1"/>
  <c r="E98" i="7" l="1"/>
  <c r="E87" i="7"/>
  <c r="E86" i="7"/>
  <c r="E94" i="7"/>
  <c r="E93" i="7"/>
  <c r="E90" i="7"/>
  <c r="E74" i="7"/>
  <c r="E48" i="1" l="1"/>
  <c r="E182" i="7" l="1"/>
  <c r="E181" i="7"/>
  <c r="E180" i="7"/>
  <c r="E64" i="5"/>
  <c r="E63" i="5"/>
  <c r="E74" i="5" l="1"/>
  <c r="E75" i="5" s="1"/>
  <c r="E71" i="5"/>
  <c r="E72" i="5" s="1"/>
  <c r="E198" i="7" l="1"/>
  <c r="E196" i="7"/>
  <c r="E55" i="5"/>
  <c r="E54" i="5"/>
  <c r="E53" i="5"/>
  <c r="E47" i="5"/>
  <c r="E46" i="5"/>
  <c r="E45" i="5"/>
  <c r="E58" i="5"/>
  <c r="E206" i="7"/>
  <c r="E189" i="7"/>
  <c r="E47" i="4"/>
  <c r="E46" i="4"/>
  <c r="E45" i="4"/>
  <c r="E41" i="4"/>
  <c r="E37" i="4"/>
  <c r="E38" i="4" s="1"/>
  <c r="E42" i="4" l="1"/>
  <c r="E43" i="4" s="1"/>
  <c r="E39" i="4"/>
  <c r="E41" i="1" l="1"/>
  <c r="E40" i="1"/>
  <c r="E39" i="1"/>
  <c r="E37" i="1"/>
  <c r="E36" i="1"/>
  <c r="E35" i="1"/>
  <c r="E32" i="1"/>
  <c r="E31" i="1"/>
  <c r="E30" i="1"/>
  <c r="E28" i="1"/>
  <c r="E27" i="1"/>
  <c r="E26" i="1"/>
  <c r="E142" i="7"/>
  <c r="E141" i="7"/>
  <c r="E138" i="7"/>
  <c r="E137" i="7"/>
  <c r="E136" i="7"/>
  <c r="E134" i="7"/>
  <c r="E139" i="7" s="1"/>
  <c r="E132" i="7"/>
  <c r="E130" i="7"/>
  <c r="E129" i="7"/>
  <c r="E113" i="7"/>
  <c r="E112" i="7"/>
  <c r="E158" i="7"/>
  <c r="E127" i="7"/>
  <c r="E124" i="7"/>
  <c r="E123" i="7"/>
  <c r="E120" i="7"/>
  <c r="E125" i="7" s="1"/>
  <c r="E116" i="7"/>
  <c r="E115" i="7"/>
  <c r="E110" i="7"/>
  <c r="E109" i="7"/>
  <c r="E106" i="7"/>
  <c r="E103" i="7"/>
  <c r="E96" i="7"/>
  <c r="E100" i="7" s="1"/>
  <c r="E95" i="7"/>
  <c r="E92" i="7"/>
  <c r="E91" i="7"/>
  <c r="E82" i="7"/>
  <c r="E81" i="7"/>
  <c r="E97" i="7" l="1"/>
  <c r="E101" i="7"/>
  <c r="E126" i="7"/>
  <c r="E177" i="7" l="1"/>
  <c r="E178" i="7"/>
  <c r="E176" i="7"/>
  <c r="E174" i="7" l="1"/>
  <c r="E173" i="7"/>
  <c r="E172" i="7"/>
  <c r="E171" i="7"/>
  <c r="E169" i="7"/>
  <c r="E168" i="7"/>
  <c r="E167" i="7"/>
  <c r="E165" i="7"/>
  <c r="E164" i="7"/>
  <c r="E157" i="7"/>
  <c r="E156" i="7"/>
  <c r="E162" i="7"/>
  <c r="E159" i="7"/>
  <c r="E155" i="7"/>
  <c r="E160" i="7" s="1"/>
  <c r="E152" i="7"/>
  <c r="E151" i="7"/>
  <c r="E149" i="7"/>
  <c r="E76" i="7"/>
  <c r="E75" i="7"/>
  <c r="E161" i="7" l="1"/>
  <c r="E72" i="7"/>
  <c r="E71" i="7"/>
  <c r="E70" i="7"/>
  <c r="E69" i="7"/>
  <c r="E67" i="7"/>
  <c r="E66" i="7"/>
  <c r="E65" i="7"/>
  <c r="E64" i="7"/>
  <c r="E62" i="7"/>
  <c r="E61" i="7"/>
  <c r="E60" i="7"/>
  <c r="E59" i="7"/>
  <c r="E58" i="7"/>
  <c r="E13" i="1"/>
  <c r="E55" i="7"/>
  <c r="E54" i="7"/>
  <c r="E52" i="7" l="1"/>
  <c r="E51" i="7"/>
  <c r="E20" i="7" l="1"/>
  <c r="E28" i="7" l="1"/>
  <c r="E26" i="7"/>
  <c r="E24" i="7"/>
  <c r="E22" i="7"/>
  <c r="E19" i="1" l="1"/>
  <c r="E18" i="1"/>
  <c r="E17" i="1"/>
  <c r="E16" i="1"/>
  <c r="E15" i="1"/>
  <c r="E12" i="1"/>
  <c r="E208" i="7" l="1"/>
  <c r="E79" i="7"/>
  <c r="E45" i="1" l="1"/>
  <c r="E46" i="1" l="1"/>
  <c r="E44" i="1"/>
  <c r="E50" i="1" l="1"/>
  <c r="E66" i="5" l="1"/>
  <c r="E69" i="5"/>
  <c r="E68" i="5"/>
  <c r="E205" i="7" l="1"/>
  <c r="E211" i="7"/>
  <c r="E210" i="7"/>
  <c r="E203" i="7"/>
  <c r="E201" i="7"/>
  <c r="E200" i="7"/>
  <c r="E193" i="7"/>
  <c r="E192" i="7"/>
  <c r="E190" i="7"/>
  <c r="E188" i="7"/>
  <c r="E187" i="7"/>
  <c r="E256" i="7"/>
  <c r="E255" i="7"/>
  <c r="E254" i="7"/>
  <c r="E251" i="7"/>
  <c r="E250" i="7"/>
  <c r="E242" i="7"/>
  <c r="E240" i="7"/>
  <c r="E236" i="7"/>
  <c r="E238" i="7" s="1"/>
  <c r="E234" i="7"/>
  <c r="E233" i="7"/>
  <c r="E230" i="7"/>
  <c r="E228" i="7"/>
  <c r="E227" i="7"/>
  <c r="E226" i="7"/>
  <c r="E224" i="7"/>
  <c r="E222" i="7"/>
  <c r="E220" i="7"/>
  <c r="E219" i="7"/>
  <c r="E217" i="7"/>
  <c r="E216" i="7"/>
  <c r="E214" i="7"/>
  <c r="G257" i="7" l="1"/>
  <c r="E31" i="7" l="1"/>
  <c r="E30" i="7"/>
  <c r="E18" i="7"/>
  <c r="E15" i="7"/>
  <c r="E30" i="5" l="1"/>
  <c r="E29" i="5"/>
  <c r="E28" i="5"/>
  <c r="E35" i="4"/>
  <c r="E34" i="4"/>
  <c r="E32" i="4"/>
  <c r="E31" i="4"/>
  <c r="E30" i="4"/>
  <c r="E13" i="4" l="1"/>
  <c r="E12" i="4"/>
  <c r="E11" i="4"/>
  <c r="E23" i="1" l="1"/>
  <c r="E22" i="1"/>
  <c r="E21" i="1"/>
  <c r="E11" i="7" l="1"/>
  <c r="L257" i="7" s="1"/>
  <c r="L258" i="7" l="1"/>
  <c r="L259" i="7" l="1"/>
  <c r="L260" i="7" s="1"/>
  <c r="L261" i="7" s="1"/>
  <c r="L262" i="7" s="1"/>
  <c r="L263" i="7" s="1"/>
  <c r="L264" i="7" l="1"/>
  <c r="L265" i="7" s="1"/>
  <c r="L266" i="7" s="1"/>
  <c r="L267" i="7" s="1"/>
  <c r="D11" i="3" s="1"/>
  <c r="E78" i="5" l="1"/>
  <c r="E77" i="5"/>
  <c r="E12" i="5"/>
  <c r="E38" i="5" l="1"/>
  <c r="E36" i="5"/>
  <c r="E35" i="5"/>
  <c r="E11" i="1" l="1"/>
  <c r="E33" i="5"/>
  <c r="E54" i="4"/>
  <c r="E32" i="5"/>
  <c r="E26" i="5"/>
  <c r="E25" i="5"/>
  <c r="E24" i="5"/>
  <c r="E53" i="4"/>
  <c r="E51" i="4"/>
  <c r="E50" i="4"/>
  <c r="E49" i="4"/>
  <c r="E27" i="4"/>
  <c r="E26" i="4"/>
  <c r="E24" i="4"/>
  <c r="E23" i="4"/>
  <c r="E15" i="4"/>
  <c r="E16" i="4"/>
  <c r="E17" i="4"/>
  <c r="E19" i="4"/>
  <c r="E20" i="4"/>
  <c r="E21" i="4"/>
  <c r="E51" i="5"/>
  <c r="E50" i="5"/>
  <c r="E49" i="5"/>
  <c r="E43" i="5"/>
  <c r="E42" i="5"/>
  <c r="E41" i="5"/>
  <c r="E40" i="5"/>
  <c r="E22" i="5"/>
  <c r="E21" i="5"/>
  <c r="E20" i="5"/>
  <c r="G79" i="5" l="1"/>
  <c r="L55" i="4" l="1"/>
  <c r="L51" i="1"/>
  <c r="G51" i="1"/>
  <c r="L52" i="1" s="1"/>
  <c r="G55" i="4"/>
  <c r="L56" i="4" s="1"/>
  <c r="L79" i="5"/>
  <c r="L80" i="5"/>
  <c r="L81" i="5" l="1"/>
  <c r="L82" i="5" s="1"/>
  <c r="L83" i="5" s="1"/>
  <c r="L84" i="5" s="1"/>
  <c r="L85" i="5" s="1"/>
  <c r="L86" i="5" s="1"/>
  <c r="L87" i="5" s="1"/>
  <c r="L88" i="5" s="1"/>
  <c r="L89" i="5" s="1"/>
  <c r="D13" i="3" s="1"/>
  <c r="L57" i="4"/>
  <c r="L58" i="4" s="1"/>
  <c r="L59" i="4" s="1"/>
  <c r="L60" i="4" s="1"/>
  <c r="L61" i="4" s="1"/>
  <c r="L62" i="4" s="1"/>
  <c r="L63" i="4" s="1"/>
  <c r="L64" i="4" s="1"/>
  <c r="L65" i="4" s="1"/>
  <c r="D12" i="3" s="1"/>
  <c r="L53" i="1"/>
  <c r="L54" i="1" s="1"/>
  <c r="L55" i="1" s="1"/>
  <c r="L56" i="1" s="1"/>
  <c r="L57" i="1" s="1"/>
  <c r="L58" i="1" s="1"/>
  <c r="L59" i="1" s="1"/>
  <c r="L60" i="1" s="1"/>
  <c r="L61" i="1" s="1"/>
  <c r="D10" i="3" s="1"/>
  <c r="D14" i="3" l="1"/>
</calcChain>
</file>

<file path=xl/sharedStrings.xml><?xml version="1.0" encoding="utf-8"?>
<sst xmlns="http://schemas.openxmlformats.org/spreadsheetml/2006/main" count="930" uniqueCount="269">
  <si>
    <t>სამუშაოებისა და ხარჯების დასახელება</t>
  </si>
  <si>
    <t>განზ.</t>
  </si>
  <si>
    <t>რაოდენობა</t>
  </si>
  <si>
    <t>ნორმატივებით ერთეულზე</t>
  </si>
  <si>
    <t>სულ</t>
  </si>
  <si>
    <t>მასალა</t>
  </si>
  <si>
    <t>ერთ. ფასი</t>
  </si>
  <si>
    <t>ჯამი</t>
  </si>
  <si>
    <t>ხელფასი</t>
  </si>
  <si>
    <t>№</t>
  </si>
  <si>
    <t>მანქანა მექანიზმები</t>
  </si>
  <si>
    <t xml:space="preserve">                                      სადემონტაჟო  სამუშაოები</t>
  </si>
  <si>
    <t>ხარჯთაღრიცხვა</t>
  </si>
  <si>
    <t>მ2</t>
  </si>
  <si>
    <t>მ3</t>
  </si>
  <si>
    <t>შრომის ხარჯი</t>
  </si>
  <si>
    <t>ლარი</t>
  </si>
  <si>
    <t>სხვა მასალა</t>
  </si>
  <si>
    <t>კგ</t>
  </si>
  <si>
    <t>გრძ/მ</t>
  </si>
  <si>
    <t>კვმ</t>
  </si>
  <si>
    <t>ცალი</t>
  </si>
  <si>
    <t>ტონა</t>
  </si>
  <si>
    <t>ლიტრი</t>
  </si>
  <si>
    <t>ქვიშა ცემენტის ხსნარი</t>
  </si>
  <si>
    <t>ნესტგამძლე თაბაშირ მუყაოს ფილა (კომპლექტში)</t>
  </si>
  <si>
    <t>გრუნტი</t>
  </si>
  <si>
    <t>ფითხი</t>
  </si>
  <si>
    <t>წყალემულსია საღებავი (დამკვეთთან შეთანხმებით)</t>
  </si>
  <si>
    <t>წებო-ცემენტი</t>
  </si>
  <si>
    <t xml:space="preserve">                                      ფასადი </t>
  </si>
  <si>
    <t>სატრანსპორტო ხარჯი მასალაზე</t>
  </si>
  <si>
    <t>ზედნადები ხარჯი</t>
  </si>
  <si>
    <t>მოგება</t>
  </si>
  <si>
    <t>გაუთვალისწინებელი ხარჯი</t>
  </si>
  <si>
    <t>დღგ</t>
  </si>
  <si>
    <t>სულ ჯამი</t>
  </si>
  <si>
    <t>კომპ</t>
  </si>
  <si>
    <t>სამშენებლო ნაგვის დატვირთვა და ტრანსპორტირება ნაგავსაყრელზე</t>
  </si>
  <si>
    <t>ავტოთვითმცლელი</t>
  </si>
  <si>
    <t>#</t>
  </si>
  <si>
    <t xml:space="preserve">                                               წყალსადენისა და კანალიზაციის ქსელი</t>
  </si>
  <si>
    <t>მილი ცხელი წყლის</t>
  </si>
  <si>
    <t>ვენტილების მოწყობა</t>
  </si>
  <si>
    <t>ვენტილი დ-25</t>
  </si>
  <si>
    <t>ტრაპის მოწყობა</t>
  </si>
  <si>
    <t>ტრაპი</t>
  </si>
  <si>
    <t>სხვა მასალები</t>
  </si>
  <si>
    <t xml:space="preserve">                                                                       შენობაში ელ.გაყვანილობა</t>
  </si>
  <si>
    <t xml:space="preserve">საშტეპსელო როზეტების მონტაჟი </t>
  </si>
  <si>
    <t>მანქანები</t>
  </si>
  <si>
    <t>მრგვალი სანათი (დამკვეთთან შეთანხმებით)</t>
  </si>
  <si>
    <t xml:space="preserve">             </t>
  </si>
  <si>
    <t>ხარჯთაღრიცხვა #1</t>
  </si>
  <si>
    <t>ელექტრო ქსელი</t>
  </si>
  <si>
    <t>ხარჯთაღრიცხვა #2</t>
  </si>
  <si>
    <t>ხარჯთაღრიცხვა #3</t>
  </si>
  <si>
    <t>საფუძველი</t>
  </si>
  <si>
    <t>სამუშაოს დასახელება</t>
  </si>
  <si>
    <t>ღირებულება</t>
  </si>
  <si>
    <t>სხვა ხარჯები</t>
  </si>
  <si>
    <t>მილი ცივი წყლის</t>
  </si>
  <si>
    <t>მილი დ-25</t>
  </si>
  <si>
    <t>პლასმასის მუხლი D-50</t>
  </si>
  <si>
    <t>პლასმასის საკანალიზაციო მილი D-50</t>
  </si>
  <si>
    <t>კანალიზაციის სამკაპი 50X50X50</t>
  </si>
  <si>
    <t xml:space="preserve">                                       ფურნიტურა</t>
  </si>
  <si>
    <t>ხელსაბანის მოწყობა სან.კვანძი</t>
  </si>
  <si>
    <t>შრომის დანახარჯები (დამკვეთის შესრულებით)</t>
  </si>
  <si>
    <t>სულ ხარჯთაღრიცხვით</t>
  </si>
  <si>
    <t>მდფ-ის კარის ღირებულება (კომპ) (დამკვეთთან შეთანხმებით)</t>
  </si>
  <si>
    <t xml:space="preserve">შრომის ხარჯი </t>
  </si>
  <si>
    <t>შრომის დანახარჯები</t>
  </si>
  <si>
    <t>ჩარჩო ერთიანი</t>
  </si>
  <si>
    <t>მაღაზია</t>
  </si>
  <si>
    <t>კერამიკული ფილა (დამკვეთთან შეთანხმებით)</t>
  </si>
  <si>
    <t>კერამოგრანიტის ფილა (დამკვეთთან შეთანხმებით)</t>
  </si>
  <si>
    <t>ინტერნეტ სადენი cat5 FTP</t>
  </si>
  <si>
    <t>მრავალძარღვა ორმაგი იზოლაციის სპილენძის ელ.კაბელის გაყვანა 3*2.5მმ</t>
  </si>
  <si>
    <t>მრავალძარღვა ორმაგი იზოლაციის სპილენძის ელ.კაბელი 3*2.5მმ</t>
  </si>
  <si>
    <t>მრავალძარღვა ორმაგი იზოლაციის სპილენძის ელ.კაბელის გაყვანა 4*2.5მმ</t>
  </si>
  <si>
    <t>მრავალძარღვა ორმაგი იზოლაციის სპილენძის ელ.კაბელი 4*2.5მმ</t>
  </si>
  <si>
    <t>გაუთვალისწინებელი ხარჯი კაბელების დაკლების შემთხვევაში</t>
  </si>
  <si>
    <t>გაუთვალისწინებელი ხარჯი კაბელების დაკლების შემთხვევაში (სპილენძის კაბელების 50 პროცენტი )</t>
  </si>
  <si>
    <t>ხელსაბანის ღირებულება ( დამკვეთთან შეთანხმებით)</t>
  </si>
  <si>
    <t>ხარჯთაღრიცხვა #4</t>
  </si>
  <si>
    <t>ნაკრები ხარღთაღრიცხვა</t>
  </si>
  <si>
    <t xml:space="preserve">                                                                                     დროებითი შემოღობვა</t>
  </si>
  <si>
    <t>დროებითი შემოღობვის მოწყობა</t>
  </si>
  <si>
    <t>გრუნტის დამუშავება ხელით</t>
  </si>
  <si>
    <t>ქვიშის ბალიშის მოწყობა</t>
  </si>
  <si>
    <t>ქვიშა</t>
  </si>
  <si>
    <t>გრუნტის უკუჩაყრა</t>
  </si>
  <si>
    <t>კბმ</t>
  </si>
  <si>
    <t>ზედმეტი გრუნტის ტრანსპორტირება</t>
  </si>
  <si>
    <t>მასალა (დამკვეთის მიწოდებით)</t>
  </si>
  <si>
    <t>შავი ფერის  საღებავი ანტრაციტი (დამკვეთთან შეთანხმებით)</t>
  </si>
  <si>
    <t>დღე</t>
  </si>
  <si>
    <t>ბეტონი ბ-25 ( ჰაიდელბერგი )</t>
  </si>
  <si>
    <t>პლასმასის საკანალიზაციო მილები დ-50მმ</t>
  </si>
  <si>
    <t>პლასმასის საკანალიზაციო მილი დ-50მმ</t>
  </si>
  <si>
    <t>ელექტრო წყალგამაცხელებელი 100 ლიტრის მოცულობით</t>
  </si>
  <si>
    <t>მაკომპაქტირებელი ნაწილები</t>
  </si>
  <si>
    <t>წყლის ფილტრი  ATLAS FILTRI HYDRA RA6000011 ფიტინგებით (დამკვეთთან შეთანხმებით)</t>
  </si>
  <si>
    <t>ARISTON 100L PRO1 R V 1.8KW PL (დამკვეთთან შეთანხმებით)</t>
  </si>
  <si>
    <t>შემრევის ღირებულება  ( დამკვეთთან შეთანხმებით)</t>
  </si>
  <si>
    <t>არმატურა  დ-10 ( უკრაინა )</t>
  </si>
  <si>
    <t>მთავარი ელ კარადა</t>
  </si>
  <si>
    <t>ელ კარადა ( დამკვეთის მიწოდებით)</t>
  </si>
  <si>
    <t>მრავალძარღვა ორმაგი იზოლაციის სპილენძის ელ.კაბელის გაყვანა 4*4მმ</t>
  </si>
  <si>
    <t>მრავალძარღვა ორმაგი იზოლაციის სპილენძის ელ.კაბელი 4*4მმ</t>
  </si>
  <si>
    <t>ეზო</t>
  </si>
  <si>
    <t>წყალსადენ კანალიზაცია</t>
  </si>
  <si>
    <t>ლითონის მილკვადრატი 40*40*2</t>
  </si>
  <si>
    <t xml:space="preserve">                                                               ნავთობდამჭერი (სალექარი)</t>
  </si>
  <si>
    <t>ხრეშის საფუძვლის მოწყობა სისქით 15 სმ</t>
  </si>
  <si>
    <t>ხრეში</t>
  </si>
  <si>
    <t>კედლების მოწყობა ლითონის ფურცლისგან</t>
  </si>
  <si>
    <t>ლითონის ფურცელი 10მმ</t>
  </si>
  <si>
    <t>ლითონის კონსტრუქციის ღებვა</t>
  </si>
  <si>
    <t>ბენზინიანი წყლის გამყვანი მილი დ-160</t>
  </si>
  <si>
    <t>მილი დ-160</t>
  </si>
  <si>
    <t>ზეთიანი წყლის გამყვანი მილი დ-110</t>
  </si>
  <si>
    <t>მილი დ-110</t>
  </si>
  <si>
    <t>პლასმასის მილი დ-50მმ</t>
  </si>
  <si>
    <t>მილი დ-50</t>
  </si>
  <si>
    <t>პლასმასის კანალიზაციის მუხლი დ-50</t>
  </si>
  <si>
    <t>ფასონური ნაწილები</t>
  </si>
  <si>
    <t>კომ</t>
  </si>
  <si>
    <t>სამკაპი 110*110*110</t>
  </si>
  <si>
    <t>საცობი 110</t>
  </si>
  <si>
    <t>ფოლადის ფურცელი</t>
  </si>
  <si>
    <t>ბენზინიანი წყლის შემკრები კასრი</t>
  </si>
  <si>
    <t>ფასონური ნაწილების დამჭერი</t>
  </si>
  <si>
    <t>ჭის თავსახური</t>
  </si>
  <si>
    <t>ლითონის ფურცელი 4მმ</t>
  </si>
  <si>
    <t>დისპენსერის გარშემო 50მმ სიგანის შველერის ჩადება ნავთობდამჭერისთვის</t>
  </si>
  <si>
    <t>შველერი #50</t>
  </si>
  <si>
    <t>წყალგამტარი ღარებისა და მილების მონტაჟი</t>
  </si>
  <si>
    <t>ბალასტი</t>
  </si>
  <si>
    <t xml:space="preserve">დისპენსერის კუნძულის ზედაპირის მოპირკეთება კერამოგრანიტის ფილებით </t>
  </si>
  <si>
    <t>ანტიკოროზიული საღებავი ( დამკვეთთან შეთანხმებით)</t>
  </si>
  <si>
    <t>ცენტრალური წყლის ფილტრი</t>
  </si>
  <si>
    <t xml:space="preserve">ქსელის კაბელი 3 წვერი  </t>
  </si>
  <si>
    <t>ლითონის ხუფი  3*1000*1000</t>
  </si>
  <si>
    <t xml:space="preserve">კონდენციონერის ღირებულება და მონტაჟი </t>
  </si>
  <si>
    <t>მაკომპაქტირებელი ნაწილები (ფრეონგაყვანილობის სპილენძის მილები, სპილენძის მუხლები,სპილენძის სამკაპები,გადამყვანი მუფტები და ა.შ )</t>
  </si>
  <si>
    <t>ამწე-კალათა</t>
  </si>
  <si>
    <t xml:space="preserve">                                  სარემონტო სამუშაოები მაღაზია</t>
  </si>
  <si>
    <t>ქუჩის განათების ლედ სანათი  სიმძ (1*200) ვტ 220</t>
  </si>
  <si>
    <t>გაბათების ბოძი</t>
  </si>
  <si>
    <t xml:space="preserve">ქუჩის განათების ლედ სანათი დიოდებით სიმძ (1*200) ვტ 220. განათების ბოძით 4.5მ </t>
  </si>
  <si>
    <t>ტრაპი სიფონით ( დამკვეთთან შეთანხმებით)</t>
  </si>
  <si>
    <t>შრომის ხარჯი ( შიდა კონდინციონერი )</t>
  </si>
  <si>
    <t>შრომის ხარჯი ( გარე აგრეგატი )</t>
  </si>
  <si>
    <t>რეზერვუარის თავის მოწყობა 0.3მმ და 0.6მმ ლით ფურცლით და ღებვა ანტიკოროზიული საღებავით ორივე მხრიდან (გრუნტის მოხსნა 100x100x700სმ)</t>
  </si>
  <si>
    <t>ლითონის ფურცელი 0.6 მმ</t>
  </si>
  <si>
    <t xml:space="preserve">გურნტის მოჭრა ხელით </t>
  </si>
  <si>
    <t>სარეზერვუარო პარკის  მოხრეშვა  10სმ</t>
  </si>
  <si>
    <t>არმატურა დ-10  ( უკრაინა )</t>
  </si>
  <si>
    <t xml:space="preserve">არმატურა დ-10  </t>
  </si>
  <si>
    <t>შრომის ხარჯი ( ჯი სი ბი )</t>
  </si>
  <si>
    <t>ღორღი</t>
  </si>
  <si>
    <t>კატოკი</t>
  </si>
  <si>
    <t>ყალიბის ფარი</t>
  </si>
  <si>
    <t>ხე-მასალა</t>
  </si>
  <si>
    <t>გამომწვარი მავთული</t>
  </si>
  <si>
    <t>ლურსმანი</t>
  </si>
  <si>
    <t>სანიაღვრე არხის  მოწყობა შენობის სახურავზე</t>
  </si>
  <si>
    <t>შემრევის მოწყობა ხელსაბანისთვის სან.კვანძი</t>
  </si>
  <si>
    <t>ერთკლავიშიანი ჩამრთველების მონტაჟი</t>
  </si>
  <si>
    <t>ერთკლავიშიანი ჩამრთველი (დამკვეთთან შეთანხმებით)</t>
  </si>
  <si>
    <t>200მმ 18W მრგვალი ლედ სანათი ჭერში ჩასმული ( Phillips )</t>
  </si>
  <si>
    <t>რკ.ბეტონის ფილის მოწყობა არხის  ზემოდან 18სმ</t>
  </si>
  <si>
    <t>ვულკანური წიდა</t>
  </si>
  <si>
    <t>კონდენციონერის გარე აგრეგატი VRF-16კვტ (დამკვეთთან შეთანხმებით)</t>
  </si>
  <si>
    <t>როზეტები  (დამკვეთთან შეთანხმებით)</t>
  </si>
  <si>
    <t xml:space="preserve">                არხების მომზადება ელ.ქსელისთვის და ნავთობმილებისთვის  0.4 X 0.6 ( გრუნტის მოჭრით )</t>
  </si>
  <si>
    <t xml:space="preserve">                              არხების მომზადება ელ.ქსელისთვის და ნავთობმილებისთვის  0.4 X 0.6 ( ბეტონის მომტვრევით )</t>
  </si>
  <si>
    <t>რკინა ბეტონის ფილის მოწყობა საწვავის გენერატორისთვის  100 მმ</t>
  </si>
  <si>
    <t>ბობკატი</t>
  </si>
  <si>
    <t>შრომის ხარჯი (ჯი სი ბი )</t>
  </si>
  <si>
    <t xml:space="preserve">ქვაბამბა </t>
  </si>
  <si>
    <t>გოფრირებული თუნუქი 0.5მმ ( დამკვეთთან შეთანხმებით )</t>
  </si>
  <si>
    <t>ბეტონი ბ25</t>
  </si>
  <si>
    <t>ტ</t>
  </si>
  <si>
    <t>გლინულა ა-1 (დ-8მმ) (უკრაინა)</t>
  </si>
  <si>
    <t>არსებული  რებრენდინგის  დემონტაჟი</t>
  </si>
  <si>
    <t>არსებული მავთულბადის ღობის დემონტაჟი</t>
  </si>
  <si>
    <t xml:space="preserve">მაღაზიის ფანჯრაზე ორმაგი თაბაშირ მუყაოს ფილის მოწყობა შიგნიდან </t>
  </si>
  <si>
    <t>ფანჯარაზე მიკრული თაბაშირ მუყაოს ფილის დამუშავება ფითხით და ღებვა წყალემულსია საღებავით</t>
  </si>
  <si>
    <t>არსებული მაღაზიის PPT ჭერის ღებვა პულივიზატორით</t>
  </si>
  <si>
    <t>ჭერის დემონტაჟი (თაბაშირ-მუყაო) - ( გარე სან.კვანძი )</t>
  </si>
  <si>
    <t>არსებული კერამიკული ფილის  დემონტაჟი კედლებიდან ( გარე სან.კვანძი )</t>
  </si>
  <si>
    <t>არსებული კერამიკული ფილის  დემონტაჟი იატაკებიდან ( გარე სან.კვანძი )</t>
  </si>
  <si>
    <t>შიდა კარების დემონტაჟი მეტალოპლასტმასი  ( გარე სან.კვანძი )</t>
  </si>
  <si>
    <t>არსებული ფასების მაჩვენებელი სტელას დემონტაჟი</t>
  </si>
  <si>
    <t xml:space="preserve">                                  გარე სან.კვანძი სარემონტო სამუშაოები</t>
  </si>
  <si>
    <t xml:space="preserve">გარე სან კვანძის   ჭერის მოწყობა ნესტგამძლე თაბაშირ მუყაოს ფილით  </t>
  </si>
  <si>
    <t>ნესტგამძლე თაბაშირ მუყაოს ფილით ტიხრების მოწყობა (გარე სან.კვანძი)</t>
  </si>
  <si>
    <t>თაბაშირ მუყაოს ფილა (კომპლექტში)</t>
  </si>
  <si>
    <t>თბაშირ მუყაოთი მოწყობილი  ჭერების დამუშავება და ღებვა წყალემულსია საღებავით (გარე სან.კვანძი)</t>
  </si>
  <si>
    <t xml:space="preserve">გარე სან.კვანძის იატაკის მოპირკეთება კერამოგრანიტის ფილებით </t>
  </si>
  <si>
    <t>გარე სან.კვანძის  კედლების მოპირკეთება  კერამიკული ფილით</t>
  </si>
  <si>
    <t>მდფ-ის კარის მოწყობა 700x2100</t>
  </si>
  <si>
    <t xml:space="preserve">                                         სარეზერვუარო პარკი</t>
  </si>
  <si>
    <t xml:space="preserve">                                         დისპენსერის კუნძული</t>
  </si>
  <si>
    <t>გრუნტის ამოღება ხელით დისპენსერის ჭის მოსაწყობად  ( 2 ცალი )</t>
  </si>
  <si>
    <t>ღორღის საფუძვლის მოწყობა 18სმ რკ/ბეტ. ფილის მოსაწყობად და დატკეპვნა ( დისპენსერის კუნძული )</t>
  </si>
  <si>
    <t>მონოლითური რ/ბეტონის ფილის მოწყობა (ორმაგი შრე არმატურა ) ბ-25 ბეტონისგან სისქით 18 სმ ( დისპენსერის კუნძული )</t>
  </si>
  <si>
    <t>ფენილის მოწყობა ვულკანური წიდით (პემზა) 50მმ  ( დისპენსერის კუნძული )</t>
  </si>
  <si>
    <t>იატაკის მოჭიმვა ქვიშა ცემენტის ხსნარით 40მმ ( დისპენსერის კუნძული )</t>
  </si>
  <si>
    <t>ლითონის ფურცელი ( 2 მმ )</t>
  </si>
  <si>
    <t xml:space="preserve">დისპენსერის კუნძულის შუბლების მოპირკეთება ქრომირებული ლით. ფურცლით </t>
  </si>
  <si>
    <t>სარეზერვუარო პარკის შესასვლელში რკ.ბეტონის ფილის მოსაწყობად და სარეზერვუარო პარკის ღობის ლენტური საძირკვლის მოსაწყობად მიწის ფენის მოხსნა ( 30 სმ )</t>
  </si>
  <si>
    <t xml:space="preserve">ღორღის საფუძვლის მოწყობა 20სმ რკ/ბეტ. ლენტური საძირკვლის მოსაწყობად ღობისთვის </t>
  </si>
  <si>
    <t xml:space="preserve">რკ.ბეტონის ლენტური საძირკვლის  მოწყობა 600X200 ბეტოფანის ღობისთვის </t>
  </si>
  <si>
    <t>არმატურა ა-3 (დ-16მმ) (უკრაინა)</t>
  </si>
  <si>
    <t>ღობის მოწყობა ბეტოფანის ფილით</t>
  </si>
  <si>
    <t>ბეტოფანი</t>
  </si>
  <si>
    <t>ანტიკოროზიული საღებავი</t>
  </si>
  <si>
    <t>მილკვადრატების ღებვა ( ღობის და კარების )</t>
  </si>
  <si>
    <t xml:space="preserve">ღორღის საფუძვლის მოწყობა 20სმ რკ/ბეტ. ფილის მოსაწყობად სარ.პარკის შესასვლელში </t>
  </si>
  <si>
    <t>მონოლითური რ/ბეტონის ფილის მოწყობა (ორმაგი შრე არმატურა ) ბ-25 ბეტონისგან სისქით 18 სმ ( სარ.პარკის შესასვლელში  )</t>
  </si>
  <si>
    <t>ლითონის ფურცელი 5მმ</t>
  </si>
  <si>
    <t>საწყ. გვერძე არს. ბეტონის ჭაზე სახურავის მოწყობა ლითონის ფურცლით</t>
  </si>
  <si>
    <t xml:space="preserve">                                                  საწყობი სარემონტო სამუშაოები</t>
  </si>
  <si>
    <t>არსებული ჭერების ღებვა თეთრი ფერის სარებავით ( საწყობი )</t>
  </si>
  <si>
    <t xml:space="preserve">                                               საოპერატორო სარემონტო სამუშაოები</t>
  </si>
  <si>
    <t>არსებული ჭერების ღებვა თეთრი ფერის სარებავით ( საოპერატორო )</t>
  </si>
  <si>
    <t>არსებული კედლების ღებვა თეთრი ფერის სარებავით ( საოპერატორო )</t>
  </si>
  <si>
    <t>არსებული კედლების ღებვა თეთრი ფერის სარებავით ( საწყობი )</t>
  </si>
  <si>
    <t>ჩაშენებული უნიტაზის მოწყობა სან.კვანძი</t>
  </si>
  <si>
    <t>ჩაშენებული უნიტაზი ( დამკვეთთან შეთანხმებით)</t>
  </si>
  <si>
    <t xml:space="preserve">ბეტონის ზედაპირის მომტვრევა და გრუნტის ფენის მოხსნა </t>
  </si>
  <si>
    <t>კასეტური კონდინციონერი - 5.6 კვტ (დამკვეთთან შეთანხმებით)</t>
  </si>
  <si>
    <t>PPT ჭერის ჩაფლული სანათი ნეიტრალური ნათებით</t>
  </si>
  <si>
    <t>PPT ჭერის ჩაფლული სანათი (დამკვეთთან შეთანხმებით)</t>
  </si>
  <si>
    <t>გარე მონტაჟის ლედ სანათი</t>
  </si>
  <si>
    <t>გარე მონტაჟის ლედ სანათი (დამკვეთთან შეთანხმებით)</t>
  </si>
  <si>
    <t xml:space="preserve">გრუნტის დამუშავება </t>
  </si>
  <si>
    <t>ელ.გამანაწინებელი ფარი (კედელში ჩაშენებული)</t>
  </si>
  <si>
    <t>შიდა მონტაჟის ელ.ფარი</t>
  </si>
  <si>
    <t>ავტომატური ამომრთველი ორ კლავიშიანი</t>
  </si>
  <si>
    <t>ავტომატური ამომრთველი ერთ კლავიშიანი</t>
  </si>
  <si>
    <t>საწვავის მიმღები მილების კარადის მოწყობა ( 200X50X60სმ ) ლითონის ფურცელით და  ღებვა შავი ანტიკოროზიული სარებავით</t>
  </si>
  <si>
    <t>შრომის ხარჯი (დამკვეთის შესრულებით)</t>
  </si>
  <si>
    <t>საწვავის მიმღები მილების კარადა ( დამკვეთის მიწოდებით)</t>
  </si>
  <si>
    <t>დამიწების კონტური (ოქმით)</t>
  </si>
  <si>
    <t>შრომის ხარჯი (დამკვეთის შესრულებით )</t>
  </si>
  <si>
    <t>სამონტაჟო მასალები (დამკვეთის მიწოდებით )</t>
  </si>
  <si>
    <t>აქტიური მეხამრიდის ღირებულება და მონტაჟი</t>
  </si>
  <si>
    <t>აქტიური მეხამრიდი (დამკვეთის მიწოდებით )</t>
  </si>
  <si>
    <t>კონდენციონერის ღირებულება და მონტაჟი 2400 BTUH</t>
  </si>
  <si>
    <t>კონდენციონერი 16 BTUH   (დამკვეთთან შეთანხმებით)</t>
  </si>
  <si>
    <t xml:space="preserve">დისპენსერის კუნძულის გარშემო რკინის შემზუღდველების ( დამცავი დუგები ) შეღებვა  შავ თეთრ ფერებში ანტიკოროზიული საღებავით </t>
  </si>
  <si>
    <t>ქ.ახალციხე , რუსთაველის ქუჩა #97 - ში მდებარე შპს "სან პეტროლიუმ ჯორჯია"-ს იჯარით აღებულ მიწის ნაკვეთზე , ავტოგასამართ სადგურის რეკონსტრუქციის პროექტი</t>
  </si>
  <si>
    <t xml:space="preserve">ბეტონის მომზადება საძირკვლის კოჭისთვის </t>
  </si>
  <si>
    <t>ბეტონი ბ10</t>
  </si>
  <si>
    <t>პროექტი</t>
  </si>
  <si>
    <t xml:space="preserve">                                                              ფარდული</t>
  </si>
  <si>
    <t>თუნუქის წყალგამტარი მილი 100მმ</t>
  </si>
  <si>
    <t>წყალგამტარი  მილების მონტაჟი</t>
  </si>
  <si>
    <t>სანიაღვრე არხის  მოწყობა ფარდულის სახურავზე</t>
  </si>
  <si>
    <t xml:space="preserve">კარების მოწყობა მილკვადრატებით  ჩარჩოს შეკვრა და ბეტოფანის ჩამაგრება </t>
  </si>
  <si>
    <t>ლითონის მილკვადრატი 40*40*3</t>
  </si>
  <si>
    <t>ლითონის მილკვადრატი 40*20*2.5</t>
  </si>
  <si>
    <t>ფარდულის  სახურავზე 3 გვერდის შეფუთვა გოფრირებული თუნუქით ( შიდა მხარე )</t>
  </si>
  <si>
    <t>ფარდულის  სახურავზე უკანა გვერდის შეფუთვა გოფრირებული თუნუქით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</si>
</sst>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Calibri"/>
      <family val="2"/>
      <scheme val="minor"/>
    </font>
    <font>
      <sz val="10"/>
      <name val="Arial Cyr"/>
      <family val="2"/>
      <charset val="204"/>
    </font>
    <font>
      <b/>
      <sz val="10"/>
      <name val="Calibri"/>
      <family val="2"/>
      <scheme val="minor"/>
    </font>
    <font>
      <sz val="10"/>
      <name val="Helv"/>
    </font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3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</cellStyleXfs>
  <cellXfs count="16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/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12" fillId="0" borderId="0" xfId="0" applyFont="1" applyAlignment="1">
      <alignment vertical="center"/>
    </xf>
    <xf numFmtId="0" fontId="5" fillId="0" borderId="0" xfId="1" applyFont="1"/>
    <xf numFmtId="0" fontId="5" fillId="0" borderId="0" xfId="0" applyFont="1" applyAlignment="1">
      <alignment vertical="center"/>
    </xf>
    <xf numFmtId="0" fontId="5" fillId="0" borderId="0" xfId="1" applyFont="1" applyAlignment="1">
      <alignment horizontal="center"/>
    </xf>
    <xf numFmtId="0" fontId="14" fillId="0" borderId="11" xfId="1" applyFont="1" applyBorder="1" applyAlignment="1">
      <alignment horizontal="center"/>
    </xf>
    <xf numFmtId="0" fontId="7" fillId="0" borderId="13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4" fillId="0" borderId="4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4" fillId="0" borderId="7" xfId="1" applyFont="1" applyBorder="1" applyAlignment="1">
      <alignment horizontal="center"/>
    </xf>
    <xf numFmtId="0" fontId="14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2" fontId="14" fillId="0" borderId="1" xfId="1" applyNumberFormat="1" applyFont="1" applyBorder="1" applyAlignment="1">
      <alignment horizontal="center" vertical="center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2" fontId="15" fillId="0" borderId="5" xfId="1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2" fontId="5" fillId="0" borderId="1" xfId="8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5" fillId="0" borderId="1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6" applyFont="1" applyFill="1" applyBorder="1" applyAlignment="1">
      <alignment horizontal="left" vertical="center" wrapText="1"/>
    </xf>
    <xf numFmtId="0" fontId="7" fillId="0" borderId="1" xfId="8" applyFont="1" applyFill="1" applyBorder="1" applyAlignment="1">
      <alignment horizontal="center" vertical="center" wrapText="1"/>
    </xf>
    <xf numFmtId="2" fontId="7" fillId="0" borderId="1" xfId="8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left" wrapText="1"/>
    </xf>
    <xf numFmtId="0" fontId="5" fillId="0" borderId="1" xfId="8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left"/>
    </xf>
    <xf numFmtId="2" fontId="5" fillId="0" borderId="1" xfId="6" applyNumberFormat="1" applyFont="1" applyFill="1" applyBorder="1" applyAlignment="1">
      <alignment horizontal="center" vertical="center"/>
    </xf>
    <xf numFmtId="0" fontId="5" fillId="0" borderId="1" xfId="7" applyNumberFormat="1" applyFont="1" applyFill="1" applyBorder="1" applyAlignment="1">
      <alignment horizontal="center" vertical="center" wrapText="1"/>
    </xf>
    <xf numFmtId="2" fontId="5" fillId="0" borderId="1" xfId="7" applyNumberFormat="1" applyFont="1" applyFill="1" applyBorder="1" applyAlignment="1">
      <alignment horizontal="center" vertical="center" wrapText="1"/>
    </xf>
    <xf numFmtId="165" fontId="5" fillId="0" borderId="1" xfId="7" applyNumberFormat="1" applyFont="1" applyFill="1" applyBorder="1" applyAlignment="1">
      <alignment horizontal="center" vertical="center" wrapText="1"/>
    </xf>
    <xf numFmtId="2" fontId="1" fillId="0" borderId="1" xfId="9" applyNumberFormat="1" applyFont="1" applyFill="1" applyBorder="1" applyAlignment="1">
      <alignment horizontal="center" vertical="center"/>
    </xf>
    <xf numFmtId="2" fontId="16" fillId="0" borderId="1" xfId="7" applyNumberFormat="1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center" vertical="center" wrapText="1"/>
    </xf>
    <xf numFmtId="2" fontId="5" fillId="0" borderId="1" xfId="2" applyNumberFormat="1" applyFont="1" applyFill="1" applyBorder="1" applyAlignment="1">
      <alignment horizontal="center" vertical="center"/>
    </xf>
    <xf numFmtId="2" fontId="5" fillId="0" borderId="1" xfId="3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2" fontId="5" fillId="0" borderId="2" xfId="2" applyNumberFormat="1" applyFont="1" applyFill="1" applyBorder="1" applyAlignment="1">
      <alignment horizontal="center" vertical="center"/>
    </xf>
    <xf numFmtId="2" fontId="5" fillId="0" borderId="2" xfId="3" applyNumberFormat="1" applyFont="1" applyFill="1" applyBorder="1" applyAlignment="1">
      <alignment horizontal="center" vertical="center"/>
    </xf>
    <xf numFmtId="2" fontId="5" fillId="0" borderId="1" xfId="5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2" fontId="5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top" wrapText="1"/>
    </xf>
    <xf numFmtId="0" fontId="7" fillId="0" borderId="5" xfId="7" applyFont="1" applyFill="1" applyBorder="1" applyAlignment="1">
      <alignment horizontal="left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/>
    </xf>
    <xf numFmtId="2" fontId="7" fillId="0" borderId="1" xfId="5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13" fillId="0" borderId="0" xfId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11" fillId="0" borderId="8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</cellXfs>
  <cellStyles count="10">
    <cellStyle name="Normal" xfId="0" builtinId="0"/>
    <cellStyle name="Normal 17 3" xfId="4" xr:uid="{00000000-0005-0000-0000-000001000000}"/>
    <cellStyle name="Normal 53" xfId="8" xr:uid="{00000000-0005-0000-0000-000002000000}"/>
    <cellStyle name="Normal_1 axali Fasebi" xfId="9" xr:uid="{00000000-0005-0000-0000-000003000000}"/>
    <cellStyle name="Normal_el.momaragebabenzo" xfId="6" xr:uid="{00000000-0005-0000-0000-000004000000}"/>
    <cellStyle name="Normal_saobieqto" xfId="1" xr:uid="{00000000-0005-0000-0000-000005000000}"/>
    <cellStyle name="Normal_sida kanalizaciadigomi" xfId="2" xr:uid="{00000000-0005-0000-0000-000006000000}"/>
    <cellStyle name="Normal_sida wyalsadeni 3" xfId="3" xr:uid="{00000000-0005-0000-0000-000007000000}"/>
    <cellStyle name="Normal_sida wyalsadeni_xarGaRricxva  remonti maisuraZis q.transp. sammarTvelos" xfId="5" xr:uid="{00000000-0005-0000-0000-000008000000}"/>
    <cellStyle name="Style 1" xfId="7" xr:uid="{00000000-0005-0000-0000-000009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50</xdr:row>
      <xdr:rowOff>0</xdr:rowOff>
    </xdr:from>
    <xdr:to>
      <xdr:col>1</xdr:col>
      <xdr:colOff>790575</xdr:colOff>
      <xdr:row>50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50</xdr:row>
      <xdr:rowOff>0</xdr:rowOff>
    </xdr:from>
    <xdr:to>
      <xdr:col>1</xdr:col>
      <xdr:colOff>790575</xdr:colOff>
      <xdr:row>50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50</xdr:row>
      <xdr:rowOff>0</xdr:rowOff>
    </xdr:from>
    <xdr:to>
      <xdr:col>1</xdr:col>
      <xdr:colOff>790575</xdr:colOff>
      <xdr:row>50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50</xdr:row>
      <xdr:rowOff>0</xdr:rowOff>
    </xdr:from>
    <xdr:to>
      <xdr:col>1</xdr:col>
      <xdr:colOff>790575</xdr:colOff>
      <xdr:row>50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50</xdr:row>
      <xdr:rowOff>0</xdr:rowOff>
    </xdr:from>
    <xdr:to>
      <xdr:col>1</xdr:col>
      <xdr:colOff>790575</xdr:colOff>
      <xdr:row>50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50</xdr:row>
      <xdr:rowOff>0</xdr:rowOff>
    </xdr:from>
    <xdr:to>
      <xdr:col>1</xdr:col>
      <xdr:colOff>790575</xdr:colOff>
      <xdr:row>50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50</xdr:row>
      <xdr:rowOff>0</xdr:rowOff>
    </xdr:from>
    <xdr:to>
      <xdr:col>1</xdr:col>
      <xdr:colOff>790575</xdr:colOff>
      <xdr:row>50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50</xdr:row>
      <xdr:rowOff>0</xdr:rowOff>
    </xdr:from>
    <xdr:to>
      <xdr:col>1</xdr:col>
      <xdr:colOff>790575</xdr:colOff>
      <xdr:row>50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54" name="Text Box 68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55" name="Text Box 69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56" name="Text Box 70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57" name="Text Box 71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58" name="Text Box 72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59" name="Text Box 7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28575</xdr:rowOff>
    </xdr:to>
    <xdr:sp macro="" textlink="">
      <xdr:nvSpPr>
        <xdr:cNvPr id="160" name="Text Box 46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28575</xdr:rowOff>
    </xdr:to>
    <xdr:sp macro="" textlink="">
      <xdr:nvSpPr>
        <xdr:cNvPr id="161" name="Text Box 43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28575</xdr:rowOff>
    </xdr:to>
    <xdr:sp macro="" textlink="">
      <xdr:nvSpPr>
        <xdr:cNvPr id="162" name="Text Box 46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28575</xdr:rowOff>
    </xdr:to>
    <xdr:sp macro="" textlink="">
      <xdr:nvSpPr>
        <xdr:cNvPr id="163" name="Text Box 43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41</xdr:row>
      <xdr:rowOff>0</xdr:rowOff>
    </xdr:from>
    <xdr:to>
      <xdr:col>1</xdr:col>
      <xdr:colOff>790575</xdr:colOff>
      <xdr:row>41</xdr:row>
      <xdr:rowOff>171450</xdr:rowOff>
    </xdr:to>
    <xdr:sp macro="" textlink="">
      <xdr:nvSpPr>
        <xdr:cNvPr id="164" name="Text Box 10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41</xdr:row>
      <xdr:rowOff>0</xdr:rowOff>
    </xdr:from>
    <xdr:to>
      <xdr:col>1</xdr:col>
      <xdr:colOff>790575</xdr:colOff>
      <xdr:row>41</xdr:row>
      <xdr:rowOff>171450</xdr:rowOff>
    </xdr:to>
    <xdr:sp macro="" textlink="">
      <xdr:nvSpPr>
        <xdr:cNvPr id="165" name="Text Box 11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171450</xdr:rowOff>
    </xdr:to>
    <xdr:sp macro="" textlink="">
      <xdr:nvSpPr>
        <xdr:cNvPr id="166" name="Text Box 6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171450</xdr:rowOff>
    </xdr:to>
    <xdr:sp macro="" textlink="">
      <xdr:nvSpPr>
        <xdr:cNvPr id="167" name="Text Box 91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171450</xdr:rowOff>
    </xdr:to>
    <xdr:sp macro="" textlink="">
      <xdr:nvSpPr>
        <xdr:cNvPr id="168" name="Text Box 65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171450</xdr:rowOff>
    </xdr:to>
    <xdr:sp macro="" textlink="">
      <xdr:nvSpPr>
        <xdr:cNvPr id="169" name="Text Box 91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171450</xdr:rowOff>
    </xdr:to>
    <xdr:sp macro="" textlink="">
      <xdr:nvSpPr>
        <xdr:cNvPr id="170" name="Text Box 46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171450</xdr:rowOff>
    </xdr:to>
    <xdr:sp macro="" textlink="">
      <xdr:nvSpPr>
        <xdr:cNvPr id="171" name="Text Box 43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72" name="Text Box 68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73" name="Text Box 69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74" name="Text Box 70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75" name="Text Box 71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76" name="Text Box 72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77" name="Text Box 73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28575</xdr:rowOff>
    </xdr:to>
    <xdr:sp macro="" textlink="">
      <xdr:nvSpPr>
        <xdr:cNvPr id="178" name="Text Box 46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28575</xdr:rowOff>
    </xdr:to>
    <xdr:sp macro="" textlink="">
      <xdr:nvSpPr>
        <xdr:cNvPr id="179" name="Text Box 43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28575</xdr:rowOff>
    </xdr:to>
    <xdr:sp macro="" textlink="">
      <xdr:nvSpPr>
        <xdr:cNvPr id="180" name="Text Box 46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28575</xdr:rowOff>
    </xdr:to>
    <xdr:sp macro="" textlink="">
      <xdr:nvSpPr>
        <xdr:cNvPr id="181" name="Text Box 43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82" name="Text Box 68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83" name="Text Box 69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84" name="Text Box 70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85" name="Text Box 71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86" name="Text Box 72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87" name="Text Box 73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28575</xdr:rowOff>
    </xdr:to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28575</xdr:rowOff>
    </xdr:to>
    <xdr:sp macro="" textlink="">
      <xdr:nvSpPr>
        <xdr:cNvPr id="189" name="Text Box 43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28575</xdr:rowOff>
    </xdr:to>
    <xdr:sp macro="" textlink="">
      <xdr:nvSpPr>
        <xdr:cNvPr id="190" name="Text Box 46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28575</xdr:rowOff>
    </xdr:to>
    <xdr:sp macro="" textlink="">
      <xdr:nvSpPr>
        <xdr:cNvPr id="191" name="Text Box 43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92" name="Text Box 68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93" name="Text Box 69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94" name="Text Box 70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95" name="Text Box 71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96" name="Text Box 72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97" name="Text Box 73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28575</xdr:rowOff>
    </xdr:to>
    <xdr:sp macro="" textlink="">
      <xdr:nvSpPr>
        <xdr:cNvPr id="198" name="Text Box 46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28575</xdr:rowOff>
    </xdr:to>
    <xdr:sp macro="" textlink="">
      <xdr:nvSpPr>
        <xdr:cNvPr id="199" name="Text Box 43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28575</xdr:rowOff>
    </xdr:to>
    <xdr:sp macro="" textlink="">
      <xdr:nvSpPr>
        <xdr:cNvPr id="200" name="Text Box 46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28575</xdr:rowOff>
    </xdr:to>
    <xdr:sp macro="" textlink="">
      <xdr:nvSpPr>
        <xdr:cNvPr id="201" name="Text Box 43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41</xdr:row>
      <xdr:rowOff>0</xdr:rowOff>
    </xdr:from>
    <xdr:to>
      <xdr:col>1</xdr:col>
      <xdr:colOff>790575</xdr:colOff>
      <xdr:row>41</xdr:row>
      <xdr:rowOff>171450</xdr:rowOff>
    </xdr:to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41</xdr:row>
      <xdr:rowOff>0</xdr:rowOff>
    </xdr:from>
    <xdr:to>
      <xdr:col>1</xdr:col>
      <xdr:colOff>790575</xdr:colOff>
      <xdr:row>41</xdr:row>
      <xdr:rowOff>171450</xdr:rowOff>
    </xdr:to>
    <xdr:sp macro="" textlink="">
      <xdr:nvSpPr>
        <xdr:cNvPr id="203" name="Text Box 11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171450</xdr:rowOff>
    </xdr:to>
    <xdr:sp macro="" textlink="">
      <xdr:nvSpPr>
        <xdr:cNvPr id="204" name="Text Box 65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171450</xdr:rowOff>
    </xdr:to>
    <xdr:sp macro="" textlink="">
      <xdr:nvSpPr>
        <xdr:cNvPr id="205" name="Text Box 91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171450</xdr:rowOff>
    </xdr:to>
    <xdr:sp macro="" textlink="">
      <xdr:nvSpPr>
        <xdr:cNvPr id="206" name="Text Box 65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171450</xdr:rowOff>
    </xdr:to>
    <xdr:sp macro="" textlink="">
      <xdr:nvSpPr>
        <xdr:cNvPr id="207" name="Text Box 91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171450</xdr:rowOff>
    </xdr:to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171450</xdr:rowOff>
    </xdr:to>
    <xdr:sp macro="" textlink="">
      <xdr:nvSpPr>
        <xdr:cNvPr id="209" name="Text Box 43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210" name="Text Box 68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211" name="Text Box 69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212" name="Text Box 70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213" name="Text Box 71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214" name="Text Box 72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215" name="Text Box 73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28575</xdr:rowOff>
    </xdr:to>
    <xdr:sp macro="" textlink="">
      <xdr:nvSpPr>
        <xdr:cNvPr id="216" name="Text Box 46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28575</xdr:rowOff>
    </xdr:to>
    <xdr:sp macro="" textlink="">
      <xdr:nvSpPr>
        <xdr:cNvPr id="217" name="Text Box 43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28575</xdr:rowOff>
    </xdr:to>
    <xdr:sp macro="" textlink="">
      <xdr:nvSpPr>
        <xdr:cNvPr id="218" name="Text Box 46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28575</xdr:rowOff>
    </xdr:to>
    <xdr:sp macro="" textlink="">
      <xdr:nvSpPr>
        <xdr:cNvPr id="219" name="Text Box 43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220" name="Text Box 68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221" name="Text Box 69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222" name="Text Box 70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223" name="Text Box 71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224" name="Text Box 72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225" name="Text Box 73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28575</xdr:rowOff>
    </xdr:to>
    <xdr:sp macro="" textlink="">
      <xdr:nvSpPr>
        <xdr:cNvPr id="226" name="Text Box 46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28575</xdr:rowOff>
    </xdr:to>
    <xdr:sp macro="" textlink="">
      <xdr:nvSpPr>
        <xdr:cNvPr id="227" name="Text Box 43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28575</xdr:rowOff>
    </xdr:to>
    <xdr:sp macro="" textlink="">
      <xdr:nvSpPr>
        <xdr:cNvPr id="228" name="Text Box 46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28575</xdr:rowOff>
    </xdr:to>
    <xdr:sp macro="" textlink="">
      <xdr:nvSpPr>
        <xdr:cNvPr id="229" name="Text Box 43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230" name="Text Box 68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231" name="Text Box 69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232" name="Text Box 70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233" name="Text Box 71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234" name="Text Box 72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235" name="Text Box 73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28575</xdr:rowOff>
    </xdr:to>
    <xdr:sp macro="" textlink="">
      <xdr:nvSpPr>
        <xdr:cNvPr id="236" name="Text Box 46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28575</xdr:rowOff>
    </xdr:to>
    <xdr:sp macro="" textlink="">
      <xdr:nvSpPr>
        <xdr:cNvPr id="237" name="Text Box 43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28575</xdr:rowOff>
    </xdr:to>
    <xdr:sp macro="" textlink="">
      <xdr:nvSpPr>
        <xdr:cNvPr id="238" name="Text Box 46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28575</xdr:rowOff>
    </xdr:to>
    <xdr:sp macro="" textlink="">
      <xdr:nvSpPr>
        <xdr:cNvPr id="239" name="Text Box 43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41</xdr:row>
      <xdr:rowOff>0</xdr:rowOff>
    </xdr:from>
    <xdr:to>
      <xdr:col>1</xdr:col>
      <xdr:colOff>790575</xdr:colOff>
      <xdr:row>41</xdr:row>
      <xdr:rowOff>171450</xdr:rowOff>
    </xdr:to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41</xdr:row>
      <xdr:rowOff>0</xdr:rowOff>
    </xdr:from>
    <xdr:to>
      <xdr:col>1</xdr:col>
      <xdr:colOff>790575</xdr:colOff>
      <xdr:row>41</xdr:row>
      <xdr:rowOff>171450</xdr:rowOff>
    </xdr:to>
    <xdr:sp macro="" textlink="">
      <xdr:nvSpPr>
        <xdr:cNvPr id="241" name="Text Box 11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171450</xdr:rowOff>
    </xdr:to>
    <xdr:sp macro="" textlink="">
      <xdr:nvSpPr>
        <xdr:cNvPr id="242" name="Text Box 65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171450</xdr:rowOff>
    </xdr:to>
    <xdr:sp macro="" textlink="">
      <xdr:nvSpPr>
        <xdr:cNvPr id="243" name="Text Box 91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171450</xdr:rowOff>
    </xdr:to>
    <xdr:sp macro="" textlink="">
      <xdr:nvSpPr>
        <xdr:cNvPr id="244" name="Text Box 65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171450</xdr:rowOff>
    </xdr:to>
    <xdr:sp macro="" textlink="">
      <xdr:nvSpPr>
        <xdr:cNvPr id="245" name="Text Box 91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171450</xdr:rowOff>
    </xdr:to>
    <xdr:sp macro="" textlink="">
      <xdr:nvSpPr>
        <xdr:cNvPr id="246" name="Text Box 46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171450</xdr:rowOff>
    </xdr:to>
    <xdr:sp macro="" textlink="">
      <xdr:nvSpPr>
        <xdr:cNvPr id="247" name="Text Box 43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248" name="Text Box 68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249" name="Text Box 69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250" name="Text Box 70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251" name="Text Box 71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252" name="Text Box 72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253" name="Text Box 73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28575</xdr:rowOff>
    </xdr:to>
    <xdr:sp macro="" textlink="">
      <xdr:nvSpPr>
        <xdr:cNvPr id="254" name="Text Box 46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28575</xdr:rowOff>
    </xdr:to>
    <xdr:sp macro="" textlink="">
      <xdr:nvSpPr>
        <xdr:cNvPr id="255" name="Text Box 43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28575</xdr:rowOff>
    </xdr:to>
    <xdr:sp macro="" textlink="">
      <xdr:nvSpPr>
        <xdr:cNvPr id="256" name="Text Box 46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28575</xdr:rowOff>
    </xdr:to>
    <xdr:sp macro="" textlink="">
      <xdr:nvSpPr>
        <xdr:cNvPr id="257" name="Text Box 43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258" name="Text Box 68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259" name="Text Box 69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260" name="Text Box 70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261" name="Text Box 71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262" name="Text Box 72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263" name="Text Box 73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28575</xdr:rowOff>
    </xdr:to>
    <xdr:sp macro="" textlink="">
      <xdr:nvSpPr>
        <xdr:cNvPr id="264" name="Text Box 46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28575</xdr:rowOff>
    </xdr:to>
    <xdr:sp macro="" textlink="">
      <xdr:nvSpPr>
        <xdr:cNvPr id="265" name="Text Box 43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28575</xdr:rowOff>
    </xdr:to>
    <xdr:sp macro="" textlink="">
      <xdr:nvSpPr>
        <xdr:cNvPr id="266" name="Text Box 46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28575</xdr:rowOff>
    </xdr:to>
    <xdr:sp macro="" textlink="">
      <xdr:nvSpPr>
        <xdr:cNvPr id="267" name="Text Box 43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268" name="Text Box 68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269" name="Text Box 69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270" name="Text Box 70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271" name="Text Box 71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272" name="Text Box 72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273" name="Text Box 73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28575</xdr:rowOff>
    </xdr:to>
    <xdr:sp macro="" textlink="">
      <xdr:nvSpPr>
        <xdr:cNvPr id="274" name="Text Box 46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28575</xdr:rowOff>
    </xdr:to>
    <xdr:sp macro="" textlink="">
      <xdr:nvSpPr>
        <xdr:cNvPr id="275" name="Text Box 43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28575</xdr:rowOff>
    </xdr:to>
    <xdr:sp macro="" textlink="">
      <xdr:nvSpPr>
        <xdr:cNvPr id="276" name="Text Box 46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28575</xdr:rowOff>
    </xdr:to>
    <xdr:sp macro="" textlink="">
      <xdr:nvSpPr>
        <xdr:cNvPr id="277" name="Text Box 43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133350</xdr:colOff>
      <xdr:row>41</xdr:row>
      <xdr:rowOff>0</xdr:rowOff>
    </xdr:from>
    <xdr:to>
      <xdr:col>20</xdr:col>
      <xdr:colOff>133350</xdr:colOff>
      <xdr:row>41</xdr:row>
      <xdr:rowOff>171450</xdr:rowOff>
    </xdr:to>
    <xdr:sp macro="" textlink="">
      <xdr:nvSpPr>
        <xdr:cNvPr id="278" name="Text Box 10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15925800" y="2589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28575</xdr:colOff>
      <xdr:row>41</xdr:row>
      <xdr:rowOff>0</xdr:rowOff>
    </xdr:from>
    <xdr:to>
      <xdr:col>23</xdr:col>
      <xdr:colOff>28575</xdr:colOff>
      <xdr:row>41</xdr:row>
      <xdr:rowOff>171450</xdr:rowOff>
    </xdr:to>
    <xdr:sp macro="" textlink="">
      <xdr:nvSpPr>
        <xdr:cNvPr id="279" name="Text Box 11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17649825" y="3601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171450</xdr:rowOff>
    </xdr:to>
    <xdr:sp macro="" textlink="">
      <xdr:nvSpPr>
        <xdr:cNvPr id="280" name="Text Box 65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171450</xdr:rowOff>
    </xdr:to>
    <xdr:sp macro="" textlink="">
      <xdr:nvSpPr>
        <xdr:cNvPr id="281" name="Text Box 91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171450</xdr:rowOff>
    </xdr:to>
    <xdr:sp macro="" textlink="">
      <xdr:nvSpPr>
        <xdr:cNvPr id="282" name="Text Box 65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171450</xdr:rowOff>
    </xdr:to>
    <xdr:sp macro="" textlink="">
      <xdr:nvSpPr>
        <xdr:cNvPr id="283" name="Text Box 91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171450</xdr:rowOff>
    </xdr:to>
    <xdr:sp macro="" textlink="">
      <xdr:nvSpPr>
        <xdr:cNvPr id="284" name="Text Box 46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171450</xdr:rowOff>
    </xdr:to>
    <xdr:sp macro="" textlink="">
      <xdr:nvSpPr>
        <xdr:cNvPr id="285" name="Text Box 43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286" name="Text Box 68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287" name="Text Box 69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288" name="Text Box 70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289" name="Text Box 71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290" name="Text Box 72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291" name="Text Box 73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28575</xdr:rowOff>
    </xdr:to>
    <xdr:sp macro="" textlink="">
      <xdr:nvSpPr>
        <xdr:cNvPr id="292" name="Text Box 46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28575</xdr:rowOff>
    </xdr:to>
    <xdr:sp macro="" textlink="">
      <xdr:nvSpPr>
        <xdr:cNvPr id="293" name="Text Box 43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28575</xdr:rowOff>
    </xdr:to>
    <xdr:sp macro="" textlink="">
      <xdr:nvSpPr>
        <xdr:cNvPr id="294" name="Text Box 46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28575</xdr:rowOff>
    </xdr:to>
    <xdr:sp macro="" textlink="">
      <xdr:nvSpPr>
        <xdr:cNvPr id="295" name="Text Box 43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296" name="Text Box 68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297" name="Text Box 69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298" name="Text Box 70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299" name="Text Box 71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300" name="Text Box 72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301" name="Text Box 73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28575</xdr:rowOff>
    </xdr:to>
    <xdr:sp macro="" textlink="">
      <xdr:nvSpPr>
        <xdr:cNvPr id="302" name="Text Box 46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28575</xdr:rowOff>
    </xdr:to>
    <xdr:sp macro="" textlink="">
      <xdr:nvSpPr>
        <xdr:cNvPr id="303" name="Text Box 43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28575</xdr:rowOff>
    </xdr:to>
    <xdr:sp macro="" textlink="">
      <xdr:nvSpPr>
        <xdr:cNvPr id="304" name="Text Box 46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523875</xdr:colOff>
      <xdr:row>41</xdr:row>
      <xdr:rowOff>0</xdr:rowOff>
    </xdr:from>
    <xdr:to>
      <xdr:col>39</xdr:col>
      <xdr:colOff>161925</xdr:colOff>
      <xdr:row>44</xdr:row>
      <xdr:rowOff>142875</xdr:rowOff>
    </xdr:to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 flipV="1">
          <a:off x="15706725" y="28432126"/>
          <a:ext cx="118300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306" name="Text Box 68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307" name="Text Box 69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308" name="Text Box 70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309" name="Text Box 71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310" name="Text Box 72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311" name="Text Box 73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312" name="Text Box 46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313" name="Text Box 43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314" name="Text Box 46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315" name="Text Box 43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41</xdr:row>
      <xdr:rowOff>0</xdr:rowOff>
    </xdr:from>
    <xdr:ext cx="0" cy="171450"/>
    <xdr:sp macro="" textlink="">
      <xdr:nvSpPr>
        <xdr:cNvPr id="316" name="Text Box 10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41</xdr:row>
      <xdr:rowOff>0</xdr:rowOff>
    </xdr:from>
    <xdr:ext cx="0" cy="171450"/>
    <xdr:sp macro="" textlink="">
      <xdr:nvSpPr>
        <xdr:cNvPr id="317" name="Text Box 11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71450"/>
    <xdr:sp macro="" textlink="">
      <xdr:nvSpPr>
        <xdr:cNvPr id="318" name="Text Box 65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71450"/>
    <xdr:sp macro="" textlink="">
      <xdr:nvSpPr>
        <xdr:cNvPr id="319" name="Text Box 91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71450"/>
    <xdr:sp macro="" textlink="">
      <xdr:nvSpPr>
        <xdr:cNvPr id="320" name="Text Box 65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71450"/>
    <xdr:sp macro="" textlink="">
      <xdr:nvSpPr>
        <xdr:cNvPr id="321" name="Text Box 91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71450"/>
    <xdr:sp macro="" textlink="">
      <xdr:nvSpPr>
        <xdr:cNvPr id="322" name="Text Box 46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71450"/>
    <xdr:sp macro="" textlink="">
      <xdr:nvSpPr>
        <xdr:cNvPr id="323" name="Text Box 43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324" name="Text Box 68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325" name="Text Box 69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326" name="Text Box 70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327" name="Text Box 71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328" name="Text Box 72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329" name="Text Box 73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330" name="Text Box 46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331" name="Text Box 43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332" name="Text Box 46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333" name="Text Box 43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334" name="Text Box 68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335" name="Text Box 69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336" name="Text Box 70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337" name="Text Box 71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338" name="Text Box 72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339" name="Text Box 73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340" name="Text Box 46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341" name="Text Box 43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342" name="Text Box 46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343" name="Text Box 43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344" name="Text Box 68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345" name="Text Box 69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346" name="Text Box 70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347" name="Text Box 71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348" name="Text Box 72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349" name="Text Box 73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350" name="Text Box 46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351" name="Text Box 43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352" name="Text Box 46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353" name="Text Box 43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41</xdr:row>
      <xdr:rowOff>0</xdr:rowOff>
    </xdr:from>
    <xdr:ext cx="0" cy="171450"/>
    <xdr:sp macro="" textlink="">
      <xdr:nvSpPr>
        <xdr:cNvPr id="354" name="Text Box 10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41</xdr:row>
      <xdr:rowOff>0</xdr:rowOff>
    </xdr:from>
    <xdr:ext cx="0" cy="171450"/>
    <xdr:sp macro="" textlink="">
      <xdr:nvSpPr>
        <xdr:cNvPr id="355" name="Text Box 11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71450"/>
    <xdr:sp macro="" textlink="">
      <xdr:nvSpPr>
        <xdr:cNvPr id="356" name="Text Box 65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71450"/>
    <xdr:sp macro="" textlink="">
      <xdr:nvSpPr>
        <xdr:cNvPr id="357" name="Text Box 91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71450"/>
    <xdr:sp macro="" textlink="">
      <xdr:nvSpPr>
        <xdr:cNvPr id="358" name="Text Box 65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71450"/>
    <xdr:sp macro="" textlink="">
      <xdr:nvSpPr>
        <xdr:cNvPr id="359" name="Text Box 91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71450"/>
    <xdr:sp macro="" textlink="">
      <xdr:nvSpPr>
        <xdr:cNvPr id="360" name="Text Box 46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71450"/>
    <xdr:sp macro="" textlink="">
      <xdr:nvSpPr>
        <xdr:cNvPr id="361" name="Text Box 43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362" name="Text Box 68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363" name="Text Box 69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364" name="Text Box 70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365" name="Text Box 71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366" name="Text Box 72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367" name="Text Box 73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368" name="Text Box 46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369" name="Text Box 43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370" name="Text Box 46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371" name="Text Box 43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372" name="Text Box 68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373" name="Text Box 69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374" name="Text Box 70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375" name="Text Box 71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376" name="Text Box 72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377" name="Text Box 73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378" name="Text Box 46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379" name="Text Box 43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380" name="Text Box 46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381" name="Text Box 43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382" name="Text Box 68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383" name="Text Box 69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384" name="Text Box 70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385" name="Text Box 71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386" name="Text Box 72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387" name="Text Box 73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388" name="Text Box 46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389" name="Text Box 43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390" name="Text Box 46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391" name="Text Box 43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447675</xdr:colOff>
      <xdr:row>41</xdr:row>
      <xdr:rowOff>0</xdr:rowOff>
    </xdr:from>
    <xdr:ext cx="0" cy="171450"/>
    <xdr:sp macro="" textlink="">
      <xdr:nvSpPr>
        <xdr:cNvPr id="392" name="Text Box 10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13801725" y="5937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409575</xdr:colOff>
      <xdr:row>41</xdr:row>
      <xdr:rowOff>0</xdr:rowOff>
    </xdr:from>
    <xdr:ext cx="0" cy="171450"/>
    <xdr:sp macro="" textlink="">
      <xdr:nvSpPr>
        <xdr:cNvPr id="393" name="Text Box 11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16811625" y="59121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71450"/>
    <xdr:sp macro="" textlink="">
      <xdr:nvSpPr>
        <xdr:cNvPr id="394" name="Text Box 65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71450"/>
    <xdr:sp macro="" textlink="">
      <xdr:nvSpPr>
        <xdr:cNvPr id="395" name="Text Box 91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71450"/>
    <xdr:sp macro="" textlink="">
      <xdr:nvSpPr>
        <xdr:cNvPr id="396" name="Text Box 65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71450"/>
    <xdr:sp macro="" textlink="">
      <xdr:nvSpPr>
        <xdr:cNvPr id="397" name="Text Box 91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71450"/>
    <xdr:sp macro="" textlink="">
      <xdr:nvSpPr>
        <xdr:cNvPr id="398" name="Text Box 46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71450"/>
    <xdr:sp macro="" textlink="">
      <xdr:nvSpPr>
        <xdr:cNvPr id="399" name="Text Box 43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400" name="Text Box 68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401" name="Text Box 69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402" name="Text Box 70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403" name="Text Box 71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404" name="Text Box 72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405" name="Text Box 73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406" name="Text Box 46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407" name="Text Box 43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408" name="Text Box 46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409" name="Text Box 43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410" name="Text Box 68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411" name="Text Box 69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412" name="Text Box 70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413" name="Text Box 71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414" name="Text Box 72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415" name="Text Box 73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416" name="Text Box 46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417" name="Text Box 43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418" name="Text Box 46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419" name="Text Box 43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420" name="Text Box 68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421" name="Text Box 69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422" name="Text Box 70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423" name="Text Box 71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424" name="Text Box 72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425" name="Text Box 73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426" name="Text Box 46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427" name="Text Box 43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428" name="Text Box 46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429" name="Text Box 43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38100</xdr:colOff>
      <xdr:row>41</xdr:row>
      <xdr:rowOff>0</xdr:rowOff>
    </xdr:from>
    <xdr:ext cx="0" cy="171450"/>
    <xdr:sp macro="" textlink="">
      <xdr:nvSpPr>
        <xdr:cNvPr id="430" name="Text Box 10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20707350" y="58197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47625</xdr:colOff>
      <xdr:row>41</xdr:row>
      <xdr:rowOff>0</xdr:rowOff>
    </xdr:from>
    <xdr:ext cx="457200" cy="190500"/>
    <xdr:sp macro="" textlink="">
      <xdr:nvSpPr>
        <xdr:cNvPr id="431" name="Text Box 11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14011275" y="28775025"/>
          <a:ext cx="457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71450"/>
    <xdr:sp macro="" textlink="">
      <xdr:nvSpPr>
        <xdr:cNvPr id="432" name="Text Box 65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71450"/>
    <xdr:sp macro="" textlink="">
      <xdr:nvSpPr>
        <xdr:cNvPr id="433" name="Text Box 91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71450"/>
    <xdr:sp macro="" textlink="">
      <xdr:nvSpPr>
        <xdr:cNvPr id="434" name="Text Box 65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71450"/>
    <xdr:sp macro="" textlink="">
      <xdr:nvSpPr>
        <xdr:cNvPr id="435" name="Text Box 91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71450"/>
    <xdr:sp macro="" textlink="">
      <xdr:nvSpPr>
        <xdr:cNvPr id="436" name="Text Box 46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71450"/>
    <xdr:sp macro="" textlink="">
      <xdr:nvSpPr>
        <xdr:cNvPr id="437" name="Text Box 43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438" name="Text Box 68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439" name="Text Box 69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440" name="Text Box 70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441" name="Text Box 71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442" name="Text Box 72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443" name="Text Box 73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444" name="Text Box 46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445" name="Text Box 43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446" name="Text Box 46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447" name="Text Box 43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448" name="Text Box 68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449" name="Text Box 69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450" name="Text Box 70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451" name="Text Box 71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452" name="Text Box 72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453" name="Text Box 73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454" name="Text Box 46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455" name="Text Box 43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456" name="Text Box 46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457" name="Text Box 43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458" name="Text Box 68">
          <a:extLst>
            <a:ext uri="{FF2B5EF4-FFF2-40B4-BE49-F238E27FC236}">
              <a16:creationId xmlns:a16="http://schemas.microsoft.com/office/drawing/2014/main" id="{A2375CF9-41C3-4FB4-BBEB-E9F03E44F2F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459" name="Text Box 69">
          <a:extLst>
            <a:ext uri="{FF2B5EF4-FFF2-40B4-BE49-F238E27FC236}">
              <a16:creationId xmlns:a16="http://schemas.microsoft.com/office/drawing/2014/main" id="{87D5536B-0301-44E0-BE99-A2B010FA5D5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460" name="Text Box 70">
          <a:extLst>
            <a:ext uri="{FF2B5EF4-FFF2-40B4-BE49-F238E27FC236}">
              <a16:creationId xmlns:a16="http://schemas.microsoft.com/office/drawing/2014/main" id="{BB4DC3A7-E2D4-4049-98BF-41D0EAFC4D9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461" name="Text Box 71">
          <a:extLst>
            <a:ext uri="{FF2B5EF4-FFF2-40B4-BE49-F238E27FC236}">
              <a16:creationId xmlns:a16="http://schemas.microsoft.com/office/drawing/2014/main" id="{4FAC0562-66BF-467B-BCA3-F8845E95733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462" name="Text Box 72">
          <a:extLst>
            <a:ext uri="{FF2B5EF4-FFF2-40B4-BE49-F238E27FC236}">
              <a16:creationId xmlns:a16="http://schemas.microsoft.com/office/drawing/2014/main" id="{0425B26F-FFEA-402C-B753-711B06B6C31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463" name="Text Box 73">
          <a:extLst>
            <a:ext uri="{FF2B5EF4-FFF2-40B4-BE49-F238E27FC236}">
              <a16:creationId xmlns:a16="http://schemas.microsoft.com/office/drawing/2014/main" id="{40D5B04E-8044-4239-8231-A726043A7D5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464" name="Text Box 46">
          <a:extLst>
            <a:ext uri="{FF2B5EF4-FFF2-40B4-BE49-F238E27FC236}">
              <a16:creationId xmlns:a16="http://schemas.microsoft.com/office/drawing/2014/main" id="{3B0F3E12-08A0-439D-BA82-5DADB14A3FF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465" name="Text Box 43">
          <a:extLst>
            <a:ext uri="{FF2B5EF4-FFF2-40B4-BE49-F238E27FC236}">
              <a16:creationId xmlns:a16="http://schemas.microsoft.com/office/drawing/2014/main" id="{A0637EBC-5246-49E1-9BEB-59E6F15521D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466" name="Text Box 46">
          <a:extLst>
            <a:ext uri="{FF2B5EF4-FFF2-40B4-BE49-F238E27FC236}">
              <a16:creationId xmlns:a16="http://schemas.microsoft.com/office/drawing/2014/main" id="{80F84587-55B1-4BF1-A57D-151584EDAB1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467" name="Text Box 43">
          <a:extLst>
            <a:ext uri="{FF2B5EF4-FFF2-40B4-BE49-F238E27FC236}">
              <a16:creationId xmlns:a16="http://schemas.microsoft.com/office/drawing/2014/main" id="{164A1C31-04A9-459F-B5AF-8071D12953E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41</xdr:row>
      <xdr:rowOff>0</xdr:rowOff>
    </xdr:from>
    <xdr:ext cx="0" cy="171450"/>
    <xdr:sp macro="" textlink="">
      <xdr:nvSpPr>
        <xdr:cNvPr id="468" name="Text Box 10">
          <a:extLst>
            <a:ext uri="{FF2B5EF4-FFF2-40B4-BE49-F238E27FC236}">
              <a16:creationId xmlns:a16="http://schemas.microsoft.com/office/drawing/2014/main" id="{13CC1F9A-B6C3-47AD-B381-51C4BD02E10C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41</xdr:row>
      <xdr:rowOff>0</xdr:rowOff>
    </xdr:from>
    <xdr:ext cx="0" cy="171450"/>
    <xdr:sp macro="" textlink="">
      <xdr:nvSpPr>
        <xdr:cNvPr id="469" name="Text Box 11">
          <a:extLst>
            <a:ext uri="{FF2B5EF4-FFF2-40B4-BE49-F238E27FC236}">
              <a16:creationId xmlns:a16="http://schemas.microsoft.com/office/drawing/2014/main" id="{23B8E949-3B36-4649-8978-34828258DDDC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71450"/>
    <xdr:sp macro="" textlink="">
      <xdr:nvSpPr>
        <xdr:cNvPr id="470" name="Text Box 65">
          <a:extLst>
            <a:ext uri="{FF2B5EF4-FFF2-40B4-BE49-F238E27FC236}">
              <a16:creationId xmlns:a16="http://schemas.microsoft.com/office/drawing/2014/main" id="{FBAE653E-DEE0-47AD-B793-2F48F9A73BB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71450"/>
    <xdr:sp macro="" textlink="">
      <xdr:nvSpPr>
        <xdr:cNvPr id="471" name="Text Box 91">
          <a:extLst>
            <a:ext uri="{FF2B5EF4-FFF2-40B4-BE49-F238E27FC236}">
              <a16:creationId xmlns:a16="http://schemas.microsoft.com/office/drawing/2014/main" id="{A2B6BF2E-B9DB-4CA3-A641-CF48A68C315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71450"/>
    <xdr:sp macro="" textlink="">
      <xdr:nvSpPr>
        <xdr:cNvPr id="472" name="Text Box 65">
          <a:extLst>
            <a:ext uri="{FF2B5EF4-FFF2-40B4-BE49-F238E27FC236}">
              <a16:creationId xmlns:a16="http://schemas.microsoft.com/office/drawing/2014/main" id="{78F43441-EEC5-45DC-ACD2-69B2941012E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71450"/>
    <xdr:sp macro="" textlink="">
      <xdr:nvSpPr>
        <xdr:cNvPr id="473" name="Text Box 91">
          <a:extLst>
            <a:ext uri="{FF2B5EF4-FFF2-40B4-BE49-F238E27FC236}">
              <a16:creationId xmlns:a16="http://schemas.microsoft.com/office/drawing/2014/main" id="{8AAC8BDC-E62B-48D7-81D4-86AE8354E5B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71450"/>
    <xdr:sp macro="" textlink="">
      <xdr:nvSpPr>
        <xdr:cNvPr id="474" name="Text Box 46">
          <a:extLst>
            <a:ext uri="{FF2B5EF4-FFF2-40B4-BE49-F238E27FC236}">
              <a16:creationId xmlns:a16="http://schemas.microsoft.com/office/drawing/2014/main" id="{1B411389-1537-4980-B6E3-194AF7D98B99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71450"/>
    <xdr:sp macro="" textlink="">
      <xdr:nvSpPr>
        <xdr:cNvPr id="475" name="Text Box 43">
          <a:extLst>
            <a:ext uri="{FF2B5EF4-FFF2-40B4-BE49-F238E27FC236}">
              <a16:creationId xmlns:a16="http://schemas.microsoft.com/office/drawing/2014/main" id="{210572C3-8AFC-4F52-8101-08953DEAAF93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476" name="Text Box 68">
          <a:extLst>
            <a:ext uri="{FF2B5EF4-FFF2-40B4-BE49-F238E27FC236}">
              <a16:creationId xmlns:a16="http://schemas.microsoft.com/office/drawing/2014/main" id="{8EE6E88B-BFFA-49BB-8D57-985C645C84B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477" name="Text Box 69">
          <a:extLst>
            <a:ext uri="{FF2B5EF4-FFF2-40B4-BE49-F238E27FC236}">
              <a16:creationId xmlns:a16="http://schemas.microsoft.com/office/drawing/2014/main" id="{D02D1392-6E3E-4C6C-BD56-10C5AE83D9F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478" name="Text Box 70">
          <a:extLst>
            <a:ext uri="{FF2B5EF4-FFF2-40B4-BE49-F238E27FC236}">
              <a16:creationId xmlns:a16="http://schemas.microsoft.com/office/drawing/2014/main" id="{563E3A8A-8AA1-4F56-B4C9-A79DC3F1F46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479" name="Text Box 71">
          <a:extLst>
            <a:ext uri="{FF2B5EF4-FFF2-40B4-BE49-F238E27FC236}">
              <a16:creationId xmlns:a16="http://schemas.microsoft.com/office/drawing/2014/main" id="{1E3FD25C-2C9D-414A-87D0-84E8B168710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480" name="Text Box 72">
          <a:extLst>
            <a:ext uri="{FF2B5EF4-FFF2-40B4-BE49-F238E27FC236}">
              <a16:creationId xmlns:a16="http://schemas.microsoft.com/office/drawing/2014/main" id="{DAE21122-6FAB-4B8F-8831-4E4314A84F5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481" name="Text Box 73">
          <a:extLst>
            <a:ext uri="{FF2B5EF4-FFF2-40B4-BE49-F238E27FC236}">
              <a16:creationId xmlns:a16="http://schemas.microsoft.com/office/drawing/2014/main" id="{36B8A588-5BEE-413A-BCAF-39D9400A160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482" name="Text Box 46">
          <a:extLst>
            <a:ext uri="{FF2B5EF4-FFF2-40B4-BE49-F238E27FC236}">
              <a16:creationId xmlns:a16="http://schemas.microsoft.com/office/drawing/2014/main" id="{1DE66661-8A67-4F5F-B32D-D2F6C0140BC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483" name="Text Box 43">
          <a:extLst>
            <a:ext uri="{FF2B5EF4-FFF2-40B4-BE49-F238E27FC236}">
              <a16:creationId xmlns:a16="http://schemas.microsoft.com/office/drawing/2014/main" id="{4EA7F393-6172-4406-940E-9ECAF815695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484" name="Text Box 46">
          <a:extLst>
            <a:ext uri="{FF2B5EF4-FFF2-40B4-BE49-F238E27FC236}">
              <a16:creationId xmlns:a16="http://schemas.microsoft.com/office/drawing/2014/main" id="{F2F90649-0BD6-4BC7-863E-5855FC7AEEC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485" name="Text Box 43">
          <a:extLst>
            <a:ext uri="{FF2B5EF4-FFF2-40B4-BE49-F238E27FC236}">
              <a16:creationId xmlns:a16="http://schemas.microsoft.com/office/drawing/2014/main" id="{6D447E43-DF75-46DF-BB32-FE37BE4DADD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486" name="Text Box 68">
          <a:extLst>
            <a:ext uri="{FF2B5EF4-FFF2-40B4-BE49-F238E27FC236}">
              <a16:creationId xmlns:a16="http://schemas.microsoft.com/office/drawing/2014/main" id="{2C8A86B2-E69B-4D65-9264-8C62875D988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487" name="Text Box 69">
          <a:extLst>
            <a:ext uri="{FF2B5EF4-FFF2-40B4-BE49-F238E27FC236}">
              <a16:creationId xmlns:a16="http://schemas.microsoft.com/office/drawing/2014/main" id="{7AB0B4D8-A295-4404-BB1F-63AC0C1CB61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488" name="Text Box 70">
          <a:extLst>
            <a:ext uri="{FF2B5EF4-FFF2-40B4-BE49-F238E27FC236}">
              <a16:creationId xmlns:a16="http://schemas.microsoft.com/office/drawing/2014/main" id="{B7866F37-6E18-40F1-9A8B-BBE716EAC21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489" name="Text Box 71">
          <a:extLst>
            <a:ext uri="{FF2B5EF4-FFF2-40B4-BE49-F238E27FC236}">
              <a16:creationId xmlns:a16="http://schemas.microsoft.com/office/drawing/2014/main" id="{7DA162EE-4C8F-4158-8A0E-A45CAF9CFF5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490" name="Text Box 72">
          <a:extLst>
            <a:ext uri="{FF2B5EF4-FFF2-40B4-BE49-F238E27FC236}">
              <a16:creationId xmlns:a16="http://schemas.microsoft.com/office/drawing/2014/main" id="{B06BF64A-8CFC-47B9-958F-23E9259FE33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491" name="Text Box 73">
          <a:extLst>
            <a:ext uri="{FF2B5EF4-FFF2-40B4-BE49-F238E27FC236}">
              <a16:creationId xmlns:a16="http://schemas.microsoft.com/office/drawing/2014/main" id="{D936AAD0-1734-4B6E-AE99-7F7209425B0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492" name="Text Box 46">
          <a:extLst>
            <a:ext uri="{FF2B5EF4-FFF2-40B4-BE49-F238E27FC236}">
              <a16:creationId xmlns:a16="http://schemas.microsoft.com/office/drawing/2014/main" id="{CE00AAE4-7D04-4CEE-BAD2-8CE0068797C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493" name="Text Box 43">
          <a:extLst>
            <a:ext uri="{FF2B5EF4-FFF2-40B4-BE49-F238E27FC236}">
              <a16:creationId xmlns:a16="http://schemas.microsoft.com/office/drawing/2014/main" id="{2053D1B7-A5D3-46C8-846D-336923D04E5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494" name="Text Box 46">
          <a:extLst>
            <a:ext uri="{FF2B5EF4-FFF2-40B4-BE49-F238E27FC236}">
              <a16:creationId xmlns:a16="http://schemas.microsoft.com/office/drawing/2014/main" id="{D01F989E-CF40-4CC9-85A4-91BC2E2B755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495" name="Text Box 43">
          <a:extLst>
            <a:ext uri="{FF2B5EF4-FFF2-40B4-BE49-F238E27FC236}">
              <a16:creationId xmlns:a16="http://schemas.microsoft.com/office/drawing/2014/main" id="{D33693B9-DB41-4182-B83D-7E869F0CFA8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496" name="Text Box 68">
          <a:extLst>
            <a:ext uri="{FF2B5EF4-FFF2-40B4-BE49-F238E27FC236}">
              <a16:creationId xmlns:a16="http://schemas.microsoft.com/office/drawing/2014/main" id="{C94C64A6-90CC-4722-9368-167599F5FF7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497" name="Text Box 69">
          <a:extLst>
            <a:ext uri="{FF2B5EF4-FFF2-40B4-BE49-F238E27FC236}">
              <a16:creationId xmlns:a16="http://schemas.microsoft.com/office/drawing/2014/main" id="{8F5C007B-8750-48FE-B802-BF87E9E38D9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498" name="Text Box 70">
          <a:extLst>
            <a:ext uri="{FF2B5EF4-FFF2-40B4-BE49-F238E27FC236}">
              <a16:creationId xmlns:a16="http://schemas.microsoft.com/office/drawing/2014/main" id="{7B2D12FA-C353-461B-9C63-45072AB48AE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499" name="Text Box 71">
          <a:extLst>
            <a:ext uri="{FF2B5EF4-FFF2-40B4-BE49-F238E27FC236}">
              <a16:creationId xmlns:a16="http://schemas.microsoft.com/office/drawing/2014/main" id="{BCF425F6-8E0C-4C7A-BD51-0CF47A264A2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500" name="Text Box 72">
          <a:extLst>
            <a:ext uri="{FF2B5EF4-FFF2-40B4-BE49-F238E27FC236}">
              <a16:creationId xmlns:a16="http://schemas.microsoft.com/office/drawing/2014/main" id="{78E2497A-3523-4914-9535-E97C41E27EF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501" name="Text Box 73">
          <a:extLst>
            <a:ext uri="{FF2B5EF4-FFF2-40B4-BE49-F238E27FC236}">
              <a16:creationId xmlns:a16="http://schemas.microsoft.com/office/drawing/2014/main" id="{5C5B08B7-9BEF-4B24-A453-2E86308B5B1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502" name="Text Box 46">
          <a:extLst>
            <a:ext uri="{FF2B5EF4-FFF2-40B4-BE49-F238E27FC236}">
              <a16:creationId xmlns:a16="http://schemas.microsoft.com/office/drawing/2014/main" id="{FAE536F3-A5E8-46B0-A1E5-C3BDE96BE49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503" name="Text Box 43">
          <a:extLst>
            <a:ext uri="{FF2B5EF4-FFF2-40B4-BE49-F238E27FC236}">
              <a16:creationId xmlns:a16="http://schemas.microsoft.com/office/drawing/2014/main" id="{405088B7-5C7C-49EA-9CAE-5119CD842DC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504" name="Text Box 46">
          <a:extLst>
            <a:ext uri="{FF2B5EF4-FFF2-40B4-BE49-F238E27FC236}">
              <a16:creationId xmlns:a16="http://schemas.microsoft.com/office/drawing/2014/main" id="{A5B408CA-4812-4593-824F-E54FD2E5B2C6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505" name="Text Box 43">
          <a:extLst>
            <a:ext uri="{FF2B5EF4-FFF2-40B4-BE49-F238E27FC236}">
              <a16:creationId xmlns:a16="http://schemas.microsoft.com/office/drawing/2014/main" id="{195B2718-8002-44B4-8667-B3ABD39AC01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41</xdr:row>
      <xdr:rowOff>0</xdr:rowOff>
    </xdr:from>
    <xdr:ext cx="0" cy="171450"/>
    <xdr:sp macro="" textlink="">
      <xdr:nvSpPr>
        <xdr:cNvPr id="506" name="Text Box 10">
          <a:extLst>
            <a:ext uri="{FF2B5EF4-FFF2-40B4-BE49-F238E27FC236}">
              <a16:creationId xmlns:a16="http://schemas.microsoft.com/office/drawing/2014/main" id="{EEB12BF9-3081-4FDF-B90A-5FA40C5F2D99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41</xdr:row>
      <xdr:rowOff>0</xdr:rowOff>
    </xdr:from>
    <xdr:ext cx="0" cy="171450"/>
    <xdr:sp macro="" textlink="">
      <xdr:nvSpPr>
        <xdr:cNvPr id="507" name="Text Box 11">
          <a:extLst>
            <a:ext uri="{FF2B5EF4-FFF2-40B4-BE49-F238E27FC236}">
              <a16:creationId xmlns:a16="http://schemas.microsoft.com/office/drawing/2014/main" id="{71291E52-62F6-4AFF-A612-51D9FCB661D0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71450"/>
    <xdr:sp macro="" textlink="">
      <xdr:nvSpPr>
        <xdr:cNvPr id="508" name="Text Box 65">
          <a:extLst>
            <a:ext uri="{FF2B5EF4-FFF2-40B4-BE49-F238E27FC236}">
              <a16:creationId xmlns:a16="http://schemas.microsoft.com/office/drawing/2014/main" id="{8E231182-6B52-4748-B73C-8C247F1A32E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71450"/>
    <xdr:sp macro="" textlink="">
      <xdr:nvSpPr>
        <xdr:cNvPr id="509" name="Text Box 91">
          <a:extLst>
            <a:ext uri="{FF2B5EF4-FFF2-40B4-BE49-F238E27FC236}">
              <a16:creationId xmlns:a16="http://schemas.microsoft.com/office/drawing/2014/main" id="{09935B00-EA5A-43CA-8CD9-E2FC4FE5BE0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71450"/>
    <xdr:sp macro="" textlink="">
      <xdr:nvSpPr>
        <xdr:cNvPr id="510" name="Text Box 65">
          <a:extLst>
            <a:ext uri="{FF2B5EF4-FFF2-40B4-BE49-F238E27FC236}">
              <a16:creationId xmlns:a16="http://schemas.microsoft.com/office/drawing/2014/main" id="{859F9682-9C07-4B98-9932-684FBB4ACB8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71450"/>
    <xdr:sp macro="" textlink="">
      <xdr:nvSpPr>
        <xdr:cNvPr id="511" name="Text Box 91">
          <a:extLst>
            <a:ext uri="{FF2B5EF4-FFF2-40B4-BE49-F238E27FC236}">
              <a16:creationId xmlns:a16="http://schemas.microsoft.com/office/drawing/2014/main" id="{4FDED0D3-97FA-4E7E-B1B2-50473DCA945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71450"/>
    <xdr:sp macro="" textlink="">
      <xdr:nvSpPr>
        <xdr:cNvPr id="512" name="Text Box 46">
          <a:extLst>
            <a:ext uri="{FF2B5EF4-FFF2-40B4-BE49-F238E27FC236}">
              <a16:creationId xmlns:a16="http://schemas.microsoft.com/office/drawing/2014/main" id="{0AEFCA59-2B94-438E-8BAC-C49366F22ED6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71450"/>
    <xdr:sp macro="" textlink="">
      <xdr:nvSpPr>
        <xdr:cNvPr id="513" name="Text Box 43">
          <a:extLst>
            <a:ext uri="{FF2B5EF4-FFF2-40B4-BE49-F238E27FC236}">
              <a16:creationId xmlns:a16="http://schemas.microsoft.com/office/drawing/2014/main" id="{B856E667-EC53-42CE-9BCD-FB735A20DF3D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514" name="Text Box 68">
          <a:extLst>
            <a:ext uri="{FF2B5EF4-FFF2-40B4-BE49-F238E27FC236}">
              <a16:creationId xmlns:a16="http://schemas.microsoft.com/office/drawing/2014/main" id="{E608FC51-CC55-4DF3-89F9-68DC5AEFEAF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515" name="Text Box 69">
          <a:extLst>
            <a:ext uri="{FF2B5EF4-FFF2-40B4-BE49-F238E27FC236}">
              <a16:creationId xmlns:a16="http://schemas.microsoft.com/office/drawing/2014/main" id="{0151194B-B9B0-44F9-88A2-B0FE1BDF759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516" name="Text Box 70">
          <a:extLst>
            <a:ext uri="{FF2B5EF4-FFF2-40B4-BE49-F238E27FC236}">
              <a16:creationId xmlns:a16="http://schemas.microsoft.com/office/drawing/2014/main" id="{909312CE-557D-4E9C-96F1-54A45B8F4CB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517" name="Text Box 71">
          <a:extLst>
            <a:ext uri="{FF2B5EF4-FFF2-40B4-BE49-F238E27FC236}">
              <a16:creationId xmlns:a16="http://schemas.microsoft.com/office/drawing/2014/main" id="{2C6D88AE-9550-4BE6-A71A-19DB3475AD2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518" name="Text Box 72">
          <a:extLst>
            <a:ext uri="{FF2B5EF4-FFF2-40B4-BE49-F238E27FC236}">
              <a16:creationId xmlns:a16="http://schemas.microsoft.com/office/drawing/2014/main" id="{126A473D-CDB4-4067-BCBB-B46FDF4CD5D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519" name="Text Box 73">
          <a:extLst>
            <a:ext uri="{FF2B5EF4-FFF2-40B4-BE49-F238E27FC236}">
              <a16:creationId xmlns:a16="http://schemas.microsoft.com/office/drawing/2014/main" id="{CC09FBD4-A4AB-45D3-A24B-D6DA29D3C95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520" name="Text Box 46">
          <a:extLst>
            <a:ext uri="{FF2B5EF4-FFF2-40B4-BE49-F238E27FC236}">
              <a16:creationId xmlns:a16="http://schemas.microsoft.com/office/drawing/2014/main" id="{531E9D35-F7EC-49D2-B658-44C94F9A26A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521" name="Text Box 43">
          <a:extLst>
            <a:ext uri="{FF2B5EF4-FFF2-40B4-BE49-F238E27FC236}">
              <a16:creationId xmlns:a16="http://schemas.microsoft.com/office/drawing/2014/main" id="{845C53CC-843E-4D7B-9ACE-EC90DBCCC9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522" name="Text Box 46">
          <a:extLst>
            <a:ext uri="{FF2B5EF4-FFF2-40B4-BE49-F238E27FC236}">
              <a16:creationId xmlns:a16="http://schemas.microsoft.com/office/drawing/2014/main" id="{A342E48D-2856-4E93-9522-048001A34A5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523" name="Text Box 43">
          <a:extLst>
            <a:ext uri="{FF2B5EF4-FFF2-40B4-BE49-F238E27FC236}">
              <a16:creationId xmlns:a16="http://schemas.microsoft.com/office/drawing/2014/main" id="{55684ADD-ABEB-4142-B90E-ABF1FCC5CB6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524" name="Text Box 68">
          <a:extLst>
            <a:ext uri="{FF2B5EF4-FFF2-40B4-BE49-F238E27FC236}">
              <a16:creationId xmlns:a16="http://schemas.microsoft.com/office/drawing/2014/main" id="{94F2A510-2531-4CF8-936B-E3CDF614C1E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525" name="Text Box 69">
          <a:extLst>
            <a:ext uri="{FF2B5EF4-FFF2-40B4-BE49-F238E27FC236}">
              <a16:creationId xmlns:a16="http://schemas.microsoft.com/office/drawing/2014/main" id="{F0B1302F-EED2-49F5-B292-E6B8C2A8C3E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526" name="Text Box 70">
          <a:extLst>
            <a:ext uri="{FF2B5EF4-FFF2-40B4-BE49-F238E27FC236}">
              <a16:creationId xmlns:a16="http://schemas.microsoft.com/office/drawing/2014/main" id="{1A88D0AB-AE30-457F-8666-0464F3F3439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527" name="Text Box 71">
          <a:extLst>
            <a:ext uri="{FF2B5EF4-FFF2-40B4-BE49-F238E27FC236}">
              <a16:creationId xmlns:a16="http://schemas.microsoft.com/office/drawing/2014/main" id="{1B9C0810-AF8E-4DBE-A5EF-F283C72326F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528" name="Text Box 72">
          <a:extLst>
            <a:ext uri="{FF2B5EF4-FFF2-40B4-BE49-F238E27FC236}">
              <a16:creationId xmlns:a16="http://schemas.microsoft.com/office/drawing/2014/main" id="{B88E2924-9752-45D6-AA9F-350AEF8D4AF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529" name="Text Box 73">
          <a:extLst>
            <a:ext uri="{FF2B5EF4-FFF2-40B4-BE49-F238E27FC236}">
              <a16:creationId xmlns:a16="http://schemas.microsoft.com/office/drawing/2014/main" id="{CB20BC8F-FAC3-49F0-927C-9678EA94B90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530" name="Text Box 46">
          <a:extLst>
            <a:ext uri="{FF2B5EF4-FFF2-40B4-BE49-F238E27FC236}">
              <a16:creationId xmlns:a16="http://schemas.microsoft.com/office/drawing/2014/main" id="{DBDC0D0F-37F8-4988-B36C-C0D9A7877BA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531" name="Text Box 43">
          <a:extLst>
            <a:ext uri="{FF2B5EF4-FFF2-40B4-BE49-F238E27FC236}">
              <a16:creationId xmlns:a16="http://schemas.microsoft.com/office/drawing/2014/main" id="{65356185-CE72-4095-945D-3FEAF3D7C6E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532" name="Text Box 46">
          <a:extLst>
            <a:ext uri="{FF2B5EF4-FFF2-40B4-BE49-F238E27FC236}">
              <a16:creationId xmlns:a16="http://schemas.microsoft.com/office/drawing/2014/main" id="{5C3CBAED-6B0B-4942-94DF-C53A69A9F51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533" name="Text Box 43">
          <a:extLst>
            <a:ext uri="{FF2B5EF4-FFF2-40B4-BE49-F238E27FC236}">
              <a16:creationId xmlns:a16="http://schemas.microsoft.com/office/drawing/2014/main" id="{5B3E4BAB-3C54-4942-B2C3-8AF81DE84DB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534" name="Text Box 68">
          <a:extLst>
            <a:ext uri="{FF2B5EF4-FFF2-40B4-BE49-F238E27FC236}">
              <a16:creationId xmlns:a16="http://schemas.microsoft.com/office/drawing/2014/main" id="{DFE05512-9D51-4BF4-BBDA-B4E2BF184FD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535" name="Text Box 69">
          <a:extLst>
            <a:ext uri="{FF2B5EF4-FFF2-40B4-BE49-F238E27FC236}">
              <a16:creationId xmlns:a16="http://schemas.microsoft.com/office/drawing/2014/main" id="{D4A30EF4-5B7A-4929-B514-37DDAB2D8F2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536" name="Text Box 70">
          <a:extLst>
            <a:ext uri="{FF2B5EF4-FFF2-40B4-BE49-F238E27FC236}">
              <a16:creationId xmlns:a16="http://schemas.microsoft.com/office/drawing/2014/main" id="{014AF500-68F6-4B5D-ADFF-1B4E3972F1C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537" name="Text Box 71">
          <a:extLst>
            <a:ext uri="{FF2B5EF4-FFF2-40B4-BE49-F238E27FC236}">
              <a16:creationId xmlns:a16="http://schemas.microsoft.com/office/drawing/2014/main" id="{B51B93FE-56EA-4334-9F25-F75A9DF29F7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538" name="Text Box 72">
          <a:extLst>
            <a:ext uri="{FF2B5EF4-FFF2-40B4-BE49-F238E27FC236}">
              <a16:creationId xmlns:a16="http://schemas.microsoft.com/office/drawing/2014/main" id="{3BEDEBCA-AD10-47F0-AA8B-D986365F0EE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539" name="Text Box 73">
          <a:extLst>
            <a:ext uri="{FF2B5EF4-FFF2-40B4-BE49-F238E27FC236}">
              <a16:creationId xmlns:a16="http://schemas.microsoft.com/office/drawing/2014/main" id="{CC78AED1-57F7-41B7-B495-37E3469B3C1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540" name="Text Box 46">
          <a:extLst>
            <a:ext uri="{FF2B5EF4-FFF2-40B4-BE49-F238E27FC236}">
              <a16:creationId xmlns:a16="http://schemas.microsoft.com/office/drawing/2014/main" id="{05AB01DA-18CA-4739-95EC-F63F201859F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541" name="Text Box 43">
          <a:extLst>
            <a:ext uri="{FF2B5EF4-FFF2-40B4-BE49-F238E27FC236}">
              <a16:creationId xmlns:a16="http://schemas.microsoft.com/office/drawing/2014/main" id="{77C17F7E-D302-4F58-9AFB-3354FE0FEC7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542" name="Text Box 46">
          <a:extLst>
            <a:ext uri="{FF2B5EF4-FFF2-40B4-BE49-F238E27FC236}">
              <a16:creationId xmlns:a16="http://schemas.microsoft.com/office/drawing/2014/main" id="{033E180A-5363-4ED4-A787-1092BBB5E92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543" name="Text Box 43">
          <a:extLst>
            <a:ext uri="{FF2B5EF4-FFF2-40B4-BE49-F238E27FC236}">
              <a16:creationId xmlns:a16="http://schemas.microsoft.com/office/drawing/2014/main" id="{1EBE9804-0FC3-45D7-B283-A54466CDE61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41</xdr:row>
      <xdr:rowOff>0</xdr:rowOff>
    </xdr:from>
    <xdr:ext cx="0" cy="171450"/>
    <xdr:sp macro="" textlink="">
      <xdr:nvSpPr>
        <xdr:cNvPr id="544" name="Text Box 10">
          <a:extLst>
            <a:ext uri="{FF2B5EF4-FFF2-40B4-BE49-F238E27FC236}">
              <a16:creationId xmlns:a16="http://schemas.microsoft.com/office/drawing/2014/main" id="{8DCA0F48-5656-4B7A-BC48-E27A2B5D577A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41</xdr:row>
      <xdr:rowOff>0</xdr:rowOff>
    </xdr:from>
    <xdr:ext cx="0" cy="171450"/>
    <xdr:sp macro="" textlink="">
      <xdr:nvSpPr>
        <xdr:cNvPr id="545" name="Text Box 11">
          <a:extLst>
            <a:ext uri="{FF2B5EF4-FFF2-40B4-BE49-F238E27FC236}">
              <a16:creationId xmlns:a16="http://schemas.microsoft.com/office/drawing/2014/main" id="{0BC60036-58B7-44BC-A4C1-5A77B1454DDE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71450"/>
    <xdr:sp macro="" textlink="">
      <xdr:nvSpPr>
        <xdr:cNvPr id="546" name="Text Box 65">
          <a:extLst>
            <a:ext uri="{FF2B5EF4-FFF2-40B4-BE49-F238E27FC236}">
              <a16:creationId xmlns:a16="http://schemas.microsoft.com/office/drawing/2014/main" id="{2B9FF12F-F2A3-40A2-9CD9-B475DFA6FC5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71450"/>
    <xdr:sp macro="" textlink="">
      <xdr:nvSpPr>
        <xdr:cNvPr id="547" name="Text Box 91">
          <a:extLst>
            <a:ext uri="{FF2B5EF4-FFF2-40B4-BE49-F238E27FC236}">
              <a16:creationId xmlns:a16="http://schemas.microsoft.com/office/drawing/2014/main" id="{19262421-DDB4-46C7-8DB8-22B219A6DA1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71450"/>
    <xdr:sp macro="" textlink="">
      <xdr:nvSpPr>
        <xdr:cNvPr id="548" name="Text Box 65">
          <a:extLst>
            <a:ext uri="{FF2B5EF4-FFF2-40B4-BE49-F238E27FC236}">
              <a16:creationId xmlns:a16="http://schemas.microsoft.com/office/drawing/2014/main" id="{3770A1D7-3C8D-4A7F-925B-DC4C5924686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71450"/>
    <xdr:sp macro="" textlink="">
      <xdr:nvSpPr>
        <xdr:cNvPr id="549" name="Text Box 91">
          <a:extLst>
            <a:ext uri="{FF2B5EF4-FFF2-40B4-BE49-F238E27FC236}">
              <a16:creationId xmlns:a16="http://schemas.microsoft.com/office/drawing/2014/main" id="{2E2194EF-4190-40F7-9D82-35CB2A88984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71450"/>
    <xdr:sp macro="" textlink="">
      <xdr:nvSpPr>
        <xdr:cNvPr id="550" name="Text Box 46">
          <a:extLst>
            <a:ext uri="{FF2B5EF4-FFF2-40B4-BE49-F238E27FC236}">
              <a16:creationId xmlns:a16="http://schemas.microsoft.com/office/drawing/2014/main" id="{A44D3B11-A1B1-47FC-BB0D-A296B4A87172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71450"/>
    <xdr:sp macro="" textlink="">
      <xdr:nvSpPr>
        <xdr:cNvPr id="551" name="Text Box 43">
          <a:extLst>
            <a:ext uri="{FF2B5EF4-FFF2-40B4-BE49-F238E27FC236}">
              <a16:creationId xmlns:a16="http://schemas.microsoft.com/office/drawing/2014/main" id="{E6272477-2162-48F7-9B78-2114F3C29A56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552" name="Text Box 68">
          <a:extLst>
            <a:ext uri="{FF2B5EF4-FFF2-40B4-BE49-F238E27FC236}">
              <a16:creationId xmlns:a16="http://schemas.microsoft.com/office/drawing/2014/main" id="{2E611A81-B4B2-4552-B07D-C872CD70CF8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553" name="Text Box 69">
          <a:extLst>
            <a:ext uri="{FF2B5EF4-FFF2-40B4-BE49-F238E27FC236}">
              <a16:creationId xmlns:a16="http://schemas.microsoft.com/office/drawing/2014/main" id="{53DDA109-4086-45C8-867F-EC535CE0D08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554" name="Text Box 70">
          <a:extLst>
            <a:ext uri="{FF2B5EF4-FFF2-40B4-BE49-F238E27FC236}">
              <a16:creationId xmlns:a16="http://schemas.microsoft.com/office/drawing/2014/main" id="{9133170D-193C-4518-B5D3-0721C2CA0B0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555" name="Text Box 71">
          <a:extLst>
            <a:ext uri="{FF2B5EF4-FFF2-40B4-BE49-F238E27FC236}">
              <a16:creationId xmlns:a16="http://schemas.microsoft.com/office/drawing/2014/main" id="{145DDB56-CAFC-4478-8DBD-842CE4E5E0B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556" name="Text Box 72">
          <a:extLst>
            <a:ext uri="{FF2B5EF4-FFF2-40B4-BE49-F238E27FC236}">
              <a16:creationId xmlns:a16="http://schemas.microsoft.com/office/drawing/2014/main" id="{ADC490C6-D2A7-4618-9EF2-64FE155B463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557" name="Text Box 73">
          <a:extLst>
            <a:ext uri="{FF2B5EF4-FFF2-40B4-BE49-F238E27FC236}">
              <a16:creationId xmlns:a16="http://schemas.microsoft.com/office/drawing/2014/main" id="{D2CE00F4-D48B-4318-9A29-F137CA3A478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558" name="Text Box 46">
          <a:extLst>
            <a:ext uri="{FF2B5EF4-FFF2-40B4-BE49-F238E27FC236}">
              <a16:creationId xmlns:a16="http://schemas.microsoft.com/office/drawing/2014/main" id="{243DA486-83CE-48FF-AFFA-2BCC56495F4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559" name="Text Box 43">
          <a:extLst>
            <a:ext uri="{FF2B5EF4-FFF2-40B4-BE49-F238E27FC236}">
              <a16:creationId xmlns:a16="http://schemas.microsoft.com/office/drawing/2014/main" id="{5C85A84F-7F48-48D6-8AE0-AF35F3196D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560" name="Text Box 46">
          <a:extLst>
            <a:ext uri="{FF2B5EF4-FFF2-40B4-BE49-F238E27FC236}">
              <a16:creationId xmlns:a16="http://schemas.microsoft.com/office/drawing/2014/main" id="{C46ED630-FCF8-45F1-A6BB-6DBDF3CA9A0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561" name="Text Box 43">
          <a:extLst>
            <a:ext uri="{FF2B5EF4-FFF2-40B4-BE49-F238E27FC236}">
              <a16:creationId xmlns:a16="http://schemas.microsoft.com/office/drawing/2014/main" id="{DF9D45B2-0FA8-4029-8257-F56C84AF5E6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562" name="Text Box 68">
          <a:extLst>
            <a:ext uri="{FF2B5EF4-FFF2-40B4-BE49-F238E27FC236}">
              <a16:creationId xmlns:a16="http://schemas.microsoft.com/office/drawing/2014/main" id="{C3630E43-DB62-41D2-902D-BB840840F6E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563" name="Text Box 69">
          <a:extLst>
            <a:ext uri="{FF2B5EF4-FFF2-40B4-BE49-F238E27FC236}">
              <a16:creationId xmlns:a16="http://schemas.microsoft.com/office/drawing/2014/main" id="{7FF6E7F5-92A3-4ECF-8975-9747AC923D8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564" name="Text Box 70">
          <a:extLst>
            <a:ext uri="{FF2B5EF4-FFF2-40B4-BE49-F238E27FC236}">
              <a16:creationId xmlns:a16="http://schemas.microsoft.com/office/drawing/2014/main" id="{9E35B6B2-D9FF-454F-B86B-14D4AC45FF1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565" name="Text Box 71">
          <a:extLst>
            <a:ext uri="{FF2B5EF4-FFF2-40B4-BE49-F238E27FC236}">
              <a16:creationId xmlns:a16="http://schemas.microsoft.com/office/drawing/2014/main" id="{310EB0F1-BC28-47D6-874F-D129F4E9F9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566" name="Text Box 72">
          <a:extLst>
            <a:ext uri="{FF2B5EF4-FFF2-40B4-BE49-F238E27FC236}">
              <a16:creationId xmlns:a16="http://schemas.microsoft.com/office/drawing/2014/main" id="{5789117B-BB50-4048-B3C3-C41E57372E2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567" name="Text Box 73">
          <a:extLst>
            <a:ext uri="{FF2B5EF4-FFF2-40B4-BE49-F238E27FC236}">
              <a16:creationId xmlns:a16="http://schemas.microsoft.com/office/drawing/2014/main" id="{B03E5FBB-571C-4574-BABD-37790CA1B49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568" name="Text Box 46">
          <a:extLst>
            <a:ext uri="{FF2B5EF4-FFF2-40B4-BE49-F238E27FC236}">
              <a16:creationId xmlns:a16="http://schemas.microsoft.com/office/drawing/2014/main" id="{A0B51B80-E856-4BFD-80B2-B4D56725544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569" name="Text Box 43">
          <a:extLst>
            <a:ext uri="{FF2B5EF4-FFF2-40B4-BE49-F238E27FC236}">
              <a16:creationId xmlns:a16="http://schemas.microsoft.com/office/drawing/2014/main" id="{0AB91E88-1298-4959-8C10-9CC8E9BB81E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570" name="Text Box 46">
          <a:extLst>
            <a:ext uri="{FF2B5EF4-FFF2-40B4-BE49-F238E27FC236}">
              <a16:creationId xmlns:a16="http://schemas.microsoft.com/office/drawing/2014/main" id="{93A0C881-4727-4841-BDAE-CFFB7DBEBE5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571" name="Text Box 43">
          <a:extLst>
            <a:ext uri="{FF2B5EF4-FFF2-40B4-BE49-F238E27FC236}">
              <a16:creationId xmlns:a16="http://schemas.microsoft.com/office/drawing/2014/main" id="{6B4818C5-76BD-4BA7-A705-DCE9B209E06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572" name="Text Box 68">
          <a:extLst>
            <a:ext uri="{FF2B5EF4-FFF2-40B4-BE49-F238E27FC236}">
              <a16:creationId xmlns:a16="http://schemas.microsoft.com/office/drawing/2014/main" id="{8E2083D2-AF6D-4A5C-9393-FDFC3620A37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573" name="Text Box 69">
          <a:extLst>
            <a:ext uri="{FF2B5EF4-FFF2-40B4-BE49-F238E27FC236}">
              <a16:creationId xmlns:a16="http://schemas.microsoft.com/office/drawing/2014/main" id="{1917F3F4-4822-4EA8-B351-55F0CC13F86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574" name="Text Box 70">
          <a:extLst>
            <a:ext uri="{FF2B5EF4-FFF2-40B4-BE49-F238E27FC236}">
              <a16:creationId xmlns:a16="http://schemas.microsoft.com/office/drawing/2014/main" id="{C59EE940-0798-46D1-8333-0F1D7B5808F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575" name="Text Box 71">
          <a:extLst>
            <a:ext uri="{FF2B5EF4-FFF2-40B4-BE49-F238E27FC236}">
              <a16:creationId xmlns:a16="http://schemas.microsoft.com/office/drawing/2014/main" id="{DCEBC021-DAA3-4A50-8FD7-EDD6A3E53D8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576" name="Text Box 72">
          <a:extLst>
            <a:ext uri="{FF2B5EF4-FFF2-40B4-BE49-F238E27FC236}">
              <a16:creationId xmlns:a16="http://schemas.microsoft.com/office/drawing/2014/main" id="{0F89BF40-D3BE-487A-8EAB-24B9090BBFD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577" name="Text Box 73">
          <a:extLst>
            <a:ext uri="{FF2B5EF4-FFF2-40B4-BE49-F238E27FC236}">
              <a16:creationId xmlns:a16="http://schemas.microsoft.com/office/drawing/2014/main" id="{272CBDFA-35EC-4891-952E-16B5B759310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578" name="Text Box 46">
          <a:extLst>
            <a:ext uri="{FF2B5EF4-FFF2-40B4-BE49-F238E27FC236}">
              <a16:creationId xmlns:a16="http://schemas.microsoft.com/office/drawing/2014/main" id="{31BD0BEC-EA4F-475B-B8D0-ACBF105C034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579" name="Text Box 43">
          <a:extLst>
            <a:ext uri="{FF2B5EF4-FFF2-40B4-BE49-F238E27FC236}">
              <a16:creationId xmlns:a16="http://schemas.microsoft.com/office/drawing/2014/main" id="{68D25900-7978-4D13-A124-8D91DB4C3EC6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580" name="Text Box 46">
          <a:extLst>
            <a:ext uri="{FF2B5EF4-FFF2-40B4-BE49-F238E27FC236}">
              <a16:creationId xmlns:a16="http://schemas.microsoft.com/office/drawing/2014/main" id="{40D41149-42FC-4520-9BFA-DCE7F0640F3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581" name="Text Box 43">
          <a:extLst>
            <a:ext uri="{FF2B5EF4-FFF2-40B4-BE49-F238E27FC236}">
              <a16:creationId xmlns:a16="http://schemas.microsoft.com/office/drawing/2014/main" id="{BE0BC114-C111-4D0A-B19F-A23096A8FC6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41</xdr:row>
      <xdr:rowOff>0</xdr:rowOff>
    </xdr:from>
    <xdr:ext cx="0" cy="171450"/>
    <xdr:sp macro="" textlink="">
      <xdr:nvSpPr>
        <xdr:cNvPr id="582" name="Text Box 10">
          <a:extLst>
            <a:ext uri="{FF2B5EF4-FFF2-40B4-BE49-F238E27FC236}">
              <a16:creationId xmlns:a16="http://schemas.microsoft.com/office/drawing/2014/main" id="{C74CE8AB-DA6C-40B0-8FF4-B16818FF2677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41</xdr:row>
      <xdr:rowOff>0</xdr:rowOff>
    </xdr:from>
    <xdr:ext cx="0" cy="171450"/>
    <xdr:sp macro="" textlink="">
      <xdr:nvSpPr>
        <xdr:cNvPr id="583" name="Text Box 11">
          <a:extLst>
            <a:ext uri="{FF2B5EF4-FFF2-40B4-BE49-F238E27FC236}">
              <a16:creationId xmlns:a16="http://schemas.microsoft.com/office/drawing/2014/main" id="{922683D3-4F66-4138-B57B-3A85DE3230A6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71450"/>
    <xdr:sp macro="" textlink="">
      <xdr:nvSpPr>
        <xdr:cNvPr id="584" name="Text Box 65">
          <a:extLst>
            <a:ext uri="{FF2B5EF4-FFF2-40B4-BE49-F238E27FC236}">
              <a16:creationId xmlns:a16="http://schemas.microsoft.com/office/drawing/2014/main" id="{82818BE9-CF18-4FDA-80D6-7EFB23440F8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71450"/>
    <xdr:sp macro="" textlink="">
      <xdr:nvSpPr>
        <xdr:cNvPr id="585" name="Text Box 91">
          <a:extLst>
            <a:ext uri="{FF2B5EF4-FFF2-40B4-BE49-F238E27FC236}">
              <a16:creationId xmlns:a16="http://schemas.microsoft.com/office/drawing/2014/main" id="{3F3036F8-29A5-435B-AD2E-24CC9543F3D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71450"/>
    <xdr:sp macro="" textlink="">
      <xdr:nvSpPr>
        <xdr:cNvPr id="586" name="Text Box 65">
          <a:extLst>
            <a:ext uri="{FF2B5EF4-FFF2-40B4-BE49-F238E27FC236}">
              <a16:creationId xmlns:a16="http://schemas.microsoft.com/office/drawing/2014/main" id="{3A5F8655-E225-4081-8834-8489ADDBAFB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71450"/>
    <xdr:sp macro="" textlink="">
      <xdr:nvSpPr>
        <xdr:cNvPr id="587" name="Text Box 91">
          <a:extLst>
            <a:ext uri="{FF2B5EF4-FFF2-40B4-BE49-F238E27FC236}">
              <a16:creationId xmlns:a16="http://schemas.microsoft.com/office/drawing/2014/main" id="{811CE425-38E2-46A1-A0E5-90D97D70E4E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71450"/>
    <xdr:sp macro="" textlink="">
      <xdr:nvSpPr>
        <xdr:cNvPr id="588" name="Text Box 46">
          <a:extLst>
            <a:ext uri="{FF2B5EF4-FFF2-40B4-BE49-F238E27FC236}">
              <a16:creationId xmlns:a16="http://schemas.microsoft.com/office/drawing/2014/main" id="{6FF19E3A-D1D1-497F-BE2F-BEC190C35AAB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71450"/>
    <xdr:sp macro="" textlink="">
      <xdr:nvSpPr>
        <xdr:cNvPr id="589" name="Text Box 43">
          <a:extLst>
            <a:ext uri="{FF2B5EF4-FFF2-40B4-BE49-F238E27FC236}">
              <a16:creationId xmlns:a16="http://schemas.microsoft.com/office/drawing/2014/main" id="{E22EC1D1-7949-422D-91B0-01BDC66FFA5E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590" name="Text Box 68">
          <a:extLst>
            <a:ext uri="{FF2B5EF4-FFF2-40B4-BE49-F238E27FC236}">
              <a16:creationId xmlns:a16="http://schemas.microsoft.com/office/drawing/2014/main" id="{00240E4F-4F1D-43D1-B018-6537A10B07C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591" name="Text Box 69">
          <a:extLst>
            <a:ext uri="{FF2B5EF4-FFF2-40B4-BE49-F238E27FC236}">
              <a16:creationId xmlns:a16="http://schemas.microsoft.com/office/drawing/2014/main" id="{914B02EE-4B46-453A-AFF2-ADA5CCFA0AB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592" name="Text Box 70">
          <a:extLst>
            <a:ext uri="{FF2B5EF4-FFF2-40B4-BE49-F238E27FC236}">
              <a16:creationId xmlns:a16="http://schemas.microsoft.com/office/drawing/2014/main" id="{CAC79D41-226F-4387-828F-E0913345C8A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593" name="Text Box 71">
          <a:extLst>
            <a:ext uri="{FF2B5EF4-FFF2-40B4-BE49-F238E27FC236}">
              <a16:creationId xmlns:a16="http://schemas.microsoft.com/office/drawing/2014/main" id="{9023E4D1-DB7F-46C8-A4A6-812789ADAB3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594" name="Text Box 72">
          <a:extLst>
            <a:ext uri="{FF2B5EF4-FFF2-40B4-BE49-F238E27FC236}">
              <a16:creationId xmlns:a16="http://schemas.microsoft.com/office/drawing/2014/main" id="{EC0ECCBA-5551-4D74-967E-80BCC1FBB0B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595" name="Text Box 73">
          <a:extLst>
            <a:ext uri="{FF2B5EF4-FFF2-40B4-BE49-F238E27FC236}">
              <a16:creationId xmlns:a16="http://schemas.microsoft.com/office/drawing/2014/main" id="{D15081D4-9286-4316-AFD9-B32C18D48CC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596" name="Text Box 46">
          <a:extLst>
            <a:ext uri="{FF2B5EF4-FFF2-40B4-BE49-F238E27FC236}">
              <a16:creationId xmlns:a16="http://schemas.microsoft.com/office/drawing/2014/main" id="{162FBE3D-4120-41DA-89E3-004DBBD893C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597" name="Text Box 43">
          <a:extLst>
            <a:ext uri="{FF2B5EF4-FFF2-40B4-BE49-F238E27FC236}">
              <a16:creationId xmlns:a16="http://schemas.microsoft.com/office/drawing/2014/main" id="{317EB173-573D-4D71-B14A-762BC841F58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598" name="Text Box 46">
          <a:extLst>
            <a:ext uri="{FF2B5EF4-FFF2-40B4-BE49-F238E27FC236}">
              <a16:creationId xmlns:a16="http://schemas.microsoft.com/office/drawing/2014/main" id="{A920F61C-2DEC-4B9F-8D9F-0448BD3A375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599" name="Text Box 43">
          <a:extLst>
            <a:ext uri="{FF2B5EF4-FFF2-40B4-BE49-F238E27FC236}">
              <a16:creationId xmlns:a16="http://schemas.microsoft.com/office/drawing/2014/main" id="{C40D1E45-41E5-4064-A9F1-5B336B7CE8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600" name="Text Box 68">
          <a:extLst>
            <a:ext uri="{FF2B5EF4-FFF2-40B4-BE49-F238E27FC236}">
              <a16:creationId xmlns:a16="http://schemas.microsoft.com/office/drawing/2014/main" id="{916047A0-A253-4023-B03C-FBE0528D53E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601" name="Text Box 69">
          <a:extLst>
            <a:ext uri="{FF2B5EF4-FFF2-40B4-BE49-F238E27FC236}">
              <a16:creationId xmlns:a16="http://schemas.microsoft.com/office/drawing/2014/main" id="{48659881-2FD9-43C9-ACD0-6936769628C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602" name="Text Box 70">
          <a:extLst>
            <a:ext uri="{FF2B5EF4-FFF2-40B4-BE49-F238E27FC236}">
              <a16:creationId xmlns:a16="http://schemas.microsoft.com/office/drawing/2014/main" id="{9227F766-15AB-4864-860A-AA9B3BCF125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603" name="Text Box 71">
          <a:extLst>
            <a:ext uri="{FF2B5EF4-FFF2-40B4-BE49-F238E27FC236}">
              <a16:creationId xmlns:a16="http://schemas.microsoft.com/office/drawing/2014/main" id="{B6E0300E-6DA5-422F-9004-38570E142C2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604" name="Text Box 72">
          <a:extLst>
            <a:ext uri="{FF2B5EF4-FFF2-40B4-BE49-F238E27FC236}">
              <a16:creationId xmlns:a16="http://schemas.microsoft.com/office/drawing/2014/main" id="{9F85F665-176C-4575-9B9D-2A8963CF419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605" name="Text Box 73">
          <a:extLst>
            <a:ext uri="{FF2B5EF4-FFF2-40B4-BE49-F238E27FC236}">
              <a16:creationId xmlns:a16="http://schemas.microsoft.com/office/drawing/2014/main" id="{382EA7A6-2AB0-453B-95C9-B6948C256AD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606" name="Text Box 46">
          <a:extLst>
            <a:ext uri="{FF2B5EF4-FFF2-40B4-BE49-F238E27FC236}">
              <a16:creationId xmlns:a16="http://schemas.microsoft.com/office/drawing/2014/main" id="{294A02BB-B428-4BAE-837A-9BEDA727CF8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607" name="Text Box 43">
          <a:extLst>
            <a:ext uri="{FF2B5EF4-FFF2-40B4-BE49-F238E27FC236}">
              <a16:creationId xmlns:a16="http://schemas.microsoft.com/office/drawing/2014/main" id="{8142ED5A-6014-426F-9233-D918A3F8565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608" name="Text Box 46">
          <a:extLst>
            <a:ext uri="{FF2B5EF4-FFF2-40B4-BE49-F238E27FC236}">
              <a16:creationId xmlns:a16="http://schemas.microsoft.com/office/drawing/2014/main" id="{D2702764-8305-436A-8C43-E31D6160D2B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609" name="Text Box 43">
          <a:extLst>
            <a:ext uri="{FF2B5EF4-FFF2-40B4-BE49-F238E27FC236}">
              <a16:creationId xmlns:a16="http://schemas.microsoft.com/office/drawing/2014/main" id="{1E8F91F7-23AD-40D2-955C-FE9DCA34CB76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610" name="Text Box 68">
          <a:extLst>
            <a:ext uri="{FF2B5EF4-FFF2-40B4-BE49-F238E27FC236}">
              <a16:creationId xmlns:a16="http://schemas.microsoft.com/office/drawing/2014/main" id="{8AFC4273-2E0C-42B1-B0CF-13522A5259D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611" name="Text Box 69">
          <a:extLst>
            <a:ext uri="{FF2B5EF4-FFF2-40B4-BE49-F238E27FC236}">
              <a16:creationId xmlns:a16="http://schemas.microsoft.com/office/drawing/2014/main" id="{AD984BBF-05A5-4051-B340-7765B79E563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612" name="Text Box 70">
          <a:extLst>
            <a:ext uri="{FF2B5EF4-FFF2-40B4-BE49-F238E27FC236}">
              <a16:creationId xmlns:a16="http://schemas.microsoft.com/office/drawing/2014/main" id="{315B7E47-85E0-442E-9294-8E0FBE79877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613" name="Text Box 71">
          <a:extLst>
            <a:ext uri="{FF2B5EF4-FFF2-40B4-BE49-F238E27FC236}">
              <a16:creationId xmlns:a16="http://schemas.microsoft.com/office/drawing/2014/main" id="{F9309740-55BB-4FAA-9B12-4C45E5AEA1C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614" name="Text Box 72">
          <a:extLst>
            <a:ext uri="{FF2B5EF4-FFF2-40B4-BE49-F238E27FC236}">
              <a16:creationId xmlns:a16="http://schemas.microsoft.com/office/drawing/2014/main" id="{57F63A1D-7AA2-4E75-8C9F-47442EE26D8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615" name="Text Box 73">
          <a:extLst>
            <a:ext uri="{FF2B5EF4-FFF2-40B4-BE49-F238E27FC236}">
              <a16:creationId xmlns:a16="http://schemas.microsoft.com/office/drawing/2014/main" id="{4DFFF55D-B434-4BE2-80E8-930D8988279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616" name="Text Box 46">
          <a:extLst>
            <a:ext uri="{FF2B5EF4-FFF2-40B4-BE49-F238E27FC236}">
              <a16:creationId xmlns:a16="http://schemas.microsoft.com/office/drawing/2014/main" id="{1A8691CA-9578-4448-8FD8-7A8A698C02D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617" name="Text Box 43">
          <a:extLst>
            <a:ext uri="{FF2B5EF4-FFF2-40B4-BE49-F238E27FC236}">
              <a16:creationId xmlns:a16="http://schemas.microsoft.com/office/drawing/2014/main" id="{7600D32F-989D-493E-BC80-9C8200A93B9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618" name="Text Box 46">
          <a:extLst>
            <a:ext uri="{FF2B5EF4-FFF2-40B4-BE49-F238E27FC236}">
              <a16:creationId xmlns:a16="http://schemas.microsoft.com/office/drawing/2014/main" id="{F2168F5C-FCE8-4BDE-BCD5-9BB533E2C66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619" name="Text Box 43">
          <a:extLst>
            <a:ext uri="{FF2B5EF4-FFF2-40B4-BE49-F238E27FC236}">
              <a16:creationId xmlns:a16="http://schemas.microsoft.com/office/drawing/2014/main" id="{2413FF3E-FEBB-43E7-A940-16A507291AC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41</xdr:row>
      <xdr:rowOff>0</xdr:rowOff>
    </xdr:from>
    <xdr:ext cx="0" cy="171450"/>
    <xdr:sp macro="" textlink="">
      <xdr:nvSpPr>
        <xdr:cNvPr id="620" name="Text Box 10">
          <a:extLst>
            <a:ext uri="{FF2B5EF4-FFF2-40B4-BE49-F238E27FC236}">
              <a16:creationId xmlns:a16="http://schemas.microsoft.com/office/drawing/2014/main" id="{9F0C49B9-5128-45B9-92CE-789C2D03C862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41</xdr:row>
      <xdr:rowOff>0</xdr:rowOff>
    </xdr:from>
    <xdr:ext cx="0" cy="171450"/>
    <xdr:sp macro="" textlink="">
      <xdr:nvSpPr>
        <xdr:cNvPr id="621" name="Text Box 11">
          <a:extLst>
            <a:ext uri="{FF2B5EF4-FFF2-40B4-BE49-F238E27FC236}">
              <a16:creationId xmlns:a16="http://schemas.microsoft.com/office/drawing/2014/main" id="{7773B6E1-EB78-4FFE-8871-1CBBD007BE91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71450"/>
    <xdr:sp macro="" textlink="">
      <xdr:nvSpPr>
        <xdr:cNvPr id="622" name="Text Box 65">
          <a:extLst>
            <a:ext uri="{FF2B5EF4-FFF2-40B4-BE49-F238E27FC236}">
              <a16:creationId xmlns:a16="http://schemas.microsoft.com/office/drawing/2014/main" id="{8B4999F9-F327-4528-ACFE-BBC7A77105C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71450"/>
    <xdr:sp macro="" textlink="">
      <xdr:nvSpPr>
        <xdr:cNvPr id="623" name="Text Box 91">
          <a:extLst>
            <a:ext uri="{FF2B5EF4-FFF2-40B4-BE49-F238E27FC236}">
              <a16:creationId xmlns:a16="http://schemas.microsoft.com/office/drawing/2014/main" id="{B179D532-DB39-4236-9D82-E4B7D4CCA28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71450"/>
    <xdr:sp macro="" textlink="">
      <xdr:nvSpPr>
        <xdr:cNvPr id="624" name="Text Box 65">
          <a:extLst>
            <a:ext uri="{FF2B5EF4-FFF2-40B4-BE49-F238E27FC236}">
              <a16:creationId xmlns:a16="http://schemas.microsoft.com/office/drawing/2014/main" id="{4E4463D4-6FF4-4A13-A757-D92002298ED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71450"/>
    <xdr:sp macro="" textlink="">
      <xdr:nvSpPr>
        <xdr:cNvPr id="625" name="Text Box 91">
          <a:extLst>
            <a:ext uri="{FF2B5EF4-FFF2-40B4-BE49-F238E27FC236}">
              <a16:creationId xmlns:a16="http://schemas.microsoft.com/office/drawing/2014/main" id="{3EB3F9E5-AF03-4EAE-BC54-2770D65511F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71450"/>
    <xdr:sp macro="" textlink="">
      <xdr:nvSpPr>
        <xdr:cNvPr id="626" name="Text Box 46">
          <a:extLst>
            <a:ext uri="{FF2B5EF4-FFF2-40B4-BE49-F238E27FC236}">
              <a16:creationId xmlns:a16="http://schemas.microsoft.com/office/drawing/2014/main" id="{43A52EA8-9652-463F-9B6A-78607AA2AAE1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71450"/>
    <xdr:sp macro="" textlink="">
      <xdr:nvSpPr>
        <xdr:cNvPr id="627" name="Text Box 43">
          <a:extLst>
            <a:ext uri="{FF2B5EF4-FFF2-40B4-BE49-F238E27FC236}">
              <a16:creationId xmlns:a16="http://schemas.microsoft.com/office/drawing/2014/main" id="{8D9F5100-6136-493B-9711-61DF08BADF2E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628" name="Text Box 68">
          <a:extLst>
            <a:ext uri="{FF2B5EF4-FFF2-40B4-BE49-F238E27FC236}">
              <a16:creationId xmlns:a16="http://schemas.microsoft.com/office/drawing/2014/main" id="{272903F2-D741-452A-9F82-481A252B891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629" name="Text Box 69">
          <a:extLst>
            <a:ext uri="{FF2B5EF4-FFF2-40B4-BE49-F238E27FC236}">
              <a16:creationId xmlns:a16="http://schemas.microsoft.com/office/drawing/2014/main" id="{79480BBD-B05D-4CCC-A00A-ACB7D785AA4D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630" name="Text Box 70">
          <a:extLst>
            <a:ext uri="{FF2B5EF4-FFF2-40B4-BE49-F238E27FC236}">
              <a16:creationId xmlns:a16="http://schemas.microsoft.com/office/drawing/2014/main" id="{307D3881-E0CD-44C4-A151-B31D757AC6A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631" name="Text Box 71">
          <a:extLst>
            <a:ext uri="{FF2B5EF4-FFF2-40B4-BE49-F238E27FC236}">
              <a16:creationId xmlns:a16="http://schemas.microsoft.com/office/drawing/2014/main" id="{F1A12907-D0D9-4781-9FC5-BCE0DD87574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632" name="Text Box 72">
          <a:extLst>
            <a:ext uri="{FF2B5EF4-FFF2-40B4-BE49-F238E27FC236}">
              <a16:creationId xmlns:a16="http://schemas.microsoft.com/office/drawing/2014/main" id="{527F8104-3FC2-47A5-A714-90D28177C7B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633" name="Text Box 73">
          <a:extLst>
            <a:ext uri="{FF2B5EF4-FFF2-40B4-BE49-F238E27FC236}">
              <a16:creationId xmlns:a16="http://schemas.microsoft.com/office/drawing/2014/main" id="{6FBDD1C5-19C1-4DB6-9763-8301CA9047F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634" name="Text Box 46">
          <a:extLst>
            <a:ext uri="{FF2B5EF4-FFF2-40B4-BE49-F238E27FC236}">
              <a16:creationId xmlns:a16="http://schemas.microsoft.com/office/drawing/2014/main" id="{600D4C26-FEEA-425C-B47C-0975F969C3C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635" name="Text Box 43">
          <a:extLst>
            <a:ext uri="{FF2B5EF4-FFF2-40B4-BE49-F238E27FC236}">
              <a16:creationId xmlns:a16="http://schemas.microsoft.com/office/drawing/2014/main" id="{75CD5639-36D7-4FBB-A4F2-A38DBD7B7D0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636" name="Text Box 46">
          <a:extLst>
            <a:ext uri="{FF2B5EF4-FFF2-40B4-BE49-F238E27FC236}">
              <a16:creationId xmlns:a16="http://schemas.microsoft.com/office/drawing/2014/main" id="{3578198F-4AEC-4A83-B541-CB5AB493974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637" name="Text Box 43">
          <a:extLst>
            <a:ext uri="{FF2B5EF4-FFF2-40B4-BE49-F238E27FC236}">
              <a16:creationId xmlns:a16="http://schemas.microsoft.com/office/drawing/2014/main" id="{D9615AAB-D73F-40A2-98AB-256EA1CB8F1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638" name="Text Box 68">
          <a:extLst>
            <a:ext uri="{FF2B5EF4-FFF2-40B4-BE49-F238E27FC236}">
              <a16:creationId xmlns:a16="http://schemas.microsoft.com/office/drawing/2014/main" id="{A27571D6-7407-4000-B56E-034B41284D6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639" name="Text Box 69">
          <a:extLst>
            <a:ext uri="{FF2B5EF4-FFF2-40B4-BE49-F238E27FC236}">
              <a16:creationId xmlns:a16="http://schemas.microsoft.com/office/drawing/2014/main" id="{956FF244-B33F-47DC-B916-54BBAE1B153D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640" name="Text Box 70">
          <a:extLst>
            <a:ext uri="{FF2B5EF4-FFF2-40B4-BE49-F238E27FC236}">
              <a16:creationId xmlns:a16="http://schemas.microsoft.com/office/drawing/2014/main" id="{3D8AF748-386C-4DA3-B5E8-2173335A751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641" name="Text Box 71">
          <a:extLst>
            <a:ext uri="{FF2B5EF4-FFF2-40B4-BE49-F238E27FC236}">
              <a16:creationId xmlns:a16="http://schemas.microsoft.com/office/drawing/2014/main" id="{D7803036-FB72-4A34-B096-98F1020140D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642" name="Text Box 72">
          <a:extLst>
            <a:ext uri="{FF2B5EF4-FFF2-40B4-BE49-F238E27FC236}">
              <a16:creationId xmlns:a16="http://schemas.microsoft.com/office/drawing/2014/main" id="{B308FBA8-0B24-4C9A-A6DC-010DED01A79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643" name="Text Box 73">
          <a:extLst>
            <a:ext uri="{FF2B5EF4-FFF2-40B4-BE49-F238E27FC236}">
              <a16:creationId xmlns:a16="http://schemas.microsoft.com/office/drawing/2014/main" id="{226D9B06-0832-408F-99E7-A5C3B225A4A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644" name="Text Box 46">
          <a:extLst>
            <a:ext uri="{FF2B5EF4-FFF2-40B4-BE49-F238E27FC236}">
              <a16:creationId xmlns:a16="http://schemas.microsoft.com/office/drawing/2014/main" id="{CD8B5D9A-0B3A-4745-8572-13E68380661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645" name="Text Box 43">
          <a:extLst>
            <a:ext uri="{FF2B5EF4-FFF2-40B4-BE49-F238E27FC236}">
              <a16:creationId xmlns:a16="http://schemas.microsoft.com/office/drawing/2014/main" id="{2ABE5B77-8947-477A-B357-5B799B0FB3E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646" name="Text Box 46">
          <a:extLst>
            <a:ext uri="{FF2B5EF4-FFF2-40B4-BE49-F238E27FC236}">
              <a16:creationId xmlns:a16="http://schemas.microsoft.com/office/drawing/2014/main" id="{78081F61-54DF-424E-9393-FE9741616C3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647" name="Text Box 43">
          <a:extLst>
            <a:ext uri="{FF2B5EF4-FFF2-40B4-BE49-F238E27FC236}">
              <a16:creationId xmlns:a16="http://schemas.microsoft.com/office/drawing/2014/main" id="{8A38CFCC-9657-4C3D-9D3B-1103E326645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648" name="Text Box 68">
          <a:extLst>
            <a:ext uri="{FF2B5EF4-FFF2-40B4-BE49-F238E27FC236}">
              <a16:creationId xmlns:a16="http://schemas.microsoft.com/office/drawing/2014/main" id="{B97C382A-21A6-482B-8AFF-563CA3BAA57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649" name="Text Box 69">
          <a:extLst>
            <a:ext uri="{FF2B5EF4-FFF2-40B4-BE49-F238E27FC236}">
              <a16:creationId xmlns:a16="http://schemas.microsoft.com/office/drawing/2014/main" id="{2BE655A8-B5E4-40AB-9F2A-EE4B8178E7F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650" name="Text Box 70">
          <a:extLst>
            <a:ext uri="{FF2B5EF4-FFF2-40B4-BE49-F238E27FC236}">
              <a16:creationId xmlns:a16="http://schemas.microsoft.com/office/drawing/2014/main" id="{9A17FDC4-0614-4708-92FC-23691A9DF63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651" name="Text Box 71">
          <a:extLst>
            <a:ext uri="{FF2B5EF4-FFF2-40B4-BE49-F238E27FC236}">
              <a16:creationId xmlns:a16="http://schemas.microsoft.com/office/drawing/2014/main" id="{DA73C0AF-3FD3-4C60-ACAE-9211F8B6E4E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652" name="Text Box 72">
          <a:extLst>
            <a:ext uri="{FF2B5EF4-FFF2-40B4-BE49-F238E27FC236}">
              <a16:creationId xmlns:a16="http://schemas.microsoft.com/office/drawing/2014/main" id="{FF04C5CB-F35B-4EED-8373-B8F55AA8681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653" name="Text Box 73">
          <a:extLst>
            <a:ext uri="{FF2B5EF4-FFF2-40B4-BE49-F238E27FC236}">
              <a16:creationId xmlns:a16="http://schemas.microsoft.com/office/drawing/2014/main" id="{75F720AF-2524-4605-AD12-7407021A2F8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654" name="Text Box 46">
          <a:extLst>
            <a:ext uri="{FF2B5EF4-FFF2-40B4-BE49-F238E27FC236}">
              <a16:creationId xmlns:a16="http://schemas.microsoft.com/office/drawing/2014/main" id="{35BF1488-9F51-4C66-A57F-29FAF4D690A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655" name="Text Box 43">
          <a:extLst>
            <a:ext uri="{FF2B5EF4-FFF2-40B4-BE49-F238E27FC236}">
              <a16:creationId xmlns:a16="http://schemas.microsoft.com/office/drawing/2014/main" id="{CC20F34A-1AB5-48DD-82E5-17B359B24ED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656" name="Text Box 46">
          <a:extLst>
            <a:ext uri="{FF2B5EF4-FFF2-40B4-BE49-F238E27FC236}">
              <a16:creationId xmlns:a16="http://schemas.microsoft.com/office/drawing/2014/main" id="{509D4503-F75E-411C-B4CB-8C73DDE89AE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657" name="Text Box 43">
          <a:extLst>
            <a:ext uri="{FF2B5EF4-FFF2-40B4-BE49-F238E27FC236}">
              <a16:creationId xmlns:a16="http://schemas.microsoft.com/office/drawing/2014/main" id="{2DAA6D83-A195-40AE-8541-D8356D80255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41</xdr:row>
      <xdr:rowOff>0</xdr:rowOff>
    </xdr:from>
    <xdr:ext cx="0" cy="171450"/>
    <xdr:sp macro="" textlink="">
      <xdr:nvSpPr>
        <xdr:cNvPr id="658" name="Text Box 10">
          <a:extLst>
            <a:ext uri="{FF2B5EF4-FFF2-40B4-BE49-F238E27FC236}">
              <a16:creationId xmlns:a16="http://schemas.microsoft.com/office/drawing/2014/main" id="{F171BF63-DFEC-483C-AABD-DC159338181F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41</xdr:row>
      <xdr:rowOff>0</xdr:rowOff>
    </xdr:from>
    <xdr:ext cx="0" cy="171450"/>
    <xdr:sp macro="" textlink="">
      <xdr:nvSpPr>
        <xdr:cNvPr id="659" name="Text Box 11">
          <a:extLst>
            <a:ext uri="{FF2B5EF4-FFF2-40B4-BE49-F238E27FC236}">
              <a16:creationId xmlns:a16="http://schemas.microsoft.com/office/drawing/2014/main" id="{EC88C2E8-88F2-4822-8439-868734D42CF8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71450"/>
    <xdr:sp macro="" textlink="">
      <xdr:nvSpPr>
        <xdr:cNvPr id="660" name="Text Box 65">
          <a:extLst>
            <a:ext uri="{FF2B5EF4-FFF2-40B4-BE49-F238E27FC236}">
              <a16:creationId xmlns:a16="http://schemas.microsoft.com/office/drawing/2014/main" id="{E7080DD6-89CC-416F-B58F-48C54F0DC94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71450"/>
    <xdr:sp macro="" textlink="">
      <xdr:nvSpPr>
        <xdr:cNvPr id="661" name="Text Box 91">
          <a:extLst>
            <a:ext uri="{FF2B5EF4-FFF2-40B4-BE49-F238E27FC236}">
              <a16:creationId xmlns:a16="http://schemas.microsoft.com/office/drawing/2014/main" id="{6FE02C45-49DD-4199-BC3D-8F78B15B5D9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71450"/>
    <xdr:sp macro="" textlink="">
      <xdr:nvSpPr>
        <xdr:cNvPr id="662" name="Text Box 65">
          <a:extLst>
            <a:ext uri="{FF2B5EF4-FFF2-40B4-BE49-F238E27FC236}">
              <a16:creationId xmlns:a16="http://schemas.microsoft.com/office/drawing/2014/main" id="{EB91184B-E3D6-4F9E-A4C8-90BE3A29C47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71450"/>
    <xdr:sp macro="" textlink="">
      <xdr:nvSpPr>
        <xdr:cNvPr id="663" name="Text Box 91">
          <a:extLst>
            <a:ext uri="{FF2B5EF4-FFF2-40B4-BE49-F238E27FC236}">
              <a16:creationId xmlns:a16="http://schemas.microsoft.com/office/drawing/2014/main" id="{2A993423-62A5-4E7A-BE17-22EC6CDC036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71450"/>
    <xdr:sp macro="" textlink="">
      <xdr:nvSpPr>
        <xdr:cNvPr id="664" name="Text Box 46">
          <a:extLst>
            <a:ext uri="{FF2B5EF4-FFF2-40B4-BE49-F238E27FC236}">
              <a16:creationId xmlns:a16="http://schemas.microsoft.com/office/drawing/2014/main" id="{909E268B-EF5E-4CCA-A762-7EF0E4E03C8D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71450"/>
    <xdr:sp macro="" textlink="">
      <xdr:nvSpPr>
        <xdr:cNvPr id="665" name="Text Box 43">
          <a:extLst>
            <a:ext uri="{FF2B5EF4-FFF2-40B4-BE49-F238E27FC236}">
              <a16:creationId xmlns:a16="http://schemas.microsoft.com/office/drawing/2014/main" id="{4FBDEA9A-ACB6-478F-9E1F-F1241F5F5C75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666" name="Text Box 68">
          <a:extLst>
            <a:ext uri="{FF2B5EF4-FFF2-40B4-BE49-F238E27FC236}">
              <a16:creationId xmlns:a16="http://schemas.microsoft.com/office/drawing/2014/main" id="{BE0B1B3E-0CCB-416B-A342-685C949FCB4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667" name="Text Box 69">
          <a:extLst>
            <a:ext uri="{FF2B5EF4-FFF2-40B4-BE49-F238E27FC236}">
              <a16:creationId xmlns:a16="http://schemas.microsoft.com/office/drawing/2014/main" id="{418CF532-0F3D-4366-BE90-1FB0B87BC7A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668" name="Text Box 70">
          <a:extLst>
            <a:ext uri="{FF2B5EF4-FFF2-40B4-BE49-F238E27FC236}">
              <a16:creationId xmlns:a16="http://schemas.microsoft.com/office/drawing/2014/main" id="{CCB7BD8E-1918-4CD5-AA8D-3273D4E7429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669" name="Text Box 71">
          <a:extLst>
            <a:ext uri="{FF2B5EF4-FFF2-40B4-BE49-F238E27FC236}">
              <a16:creationId xmlns:a16="http://schemas.microsoft.com/office/drawing/2014/main" id="{A612F6B4-ED62-4EE0-9847-7695D1871AC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670" name="Text Box 72">
          <a:extLst>
            <a:ext uri="{FF2B5EF4-FFF2-40B4-BE49-F238E27FC236}">
              <a16:creationId xmlns:a16="http://schemas.microsoft.com/office/drawing/2014/main" id="{E2E7727A-C14E-4EE6-9876-4E2DEC6CCA6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671" name="Text Box 73">
          <a:extLst>
            <a:ext uri="{FF2B5EF4-FFF2-40B4-BE49-F238E27FC236}">
              <a16:creationId xmlns:a16="http://schemas.microsoft.com/office/drawing/2014/main" id="{B1821530-4A6E-4424-93D4-EBBF117E7DE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672" name="Text Box 46">
          <a:extLst>
            <a:ext uri="{FF2B5EF4-FFF2-40B4-BE49-F238E27FC236}">
              <a16:creationId xmlns:a16="http://schemas.microsoft.com/office/drawing/2014/main" id="{98B35CAE-E37E-4231-B397-79982ACC9A6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673" name="Text Box 43">
          <a:extLst>
            <a:ext uri="{FF2B5EF4-FFF2-40B4-BE49-F238E27FC236}">
              <a16:creationId xmlns:a16="http://schemas.microsoft.com/office/drawing/2014/main" id="{96D3CDE2-8B08-40C7-B1A9-D8A01CFCE85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674" name="Text Box 46">
          <a:extLst>
            <a:ext uri="{FF2B5EF4-FFF2-40B4-BE49-F238E27FC236}">
              <a16:creationId xmlns:a16="http://schemas.microsoft.com/office/drawing/2014/main" id="{AB3C656D-8C4B-4FC2-A83C-F71E962619B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675" name="Text Box 43">
          <a:extLst>
            <a:ext uri="{FF2B5EF4-FFF2-40B4-BE49-F238E27FC236}">
              <a16:creationId xmlns:a16="http://schemas.microsoft.com/office/drawing/2014/main" id="{8BCEB98C-25CB-4FC4-A1DD-E972D3C793E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676" name="Text Box 68">
          <a:extLst>
            <a:ext uri="{FF2B5EF4-FFF2-40B4-BE49-F238E27FC236}">
              <a16:creationId xmlns:a16="http://schemas.microsoft.com/office/drawing/2014/main" id="{98494A63-53A6-4CD5-A09A-883F92FA1FE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677" name="Text Box 69">
          <a:extLst>
            <a:ext uri="{FF2B5EF4-FFF2-40B4-BE49-F238E27FC236}">
              <a16:creationId xmlns:a16="http://schemas.microsoft.com/office/drawing/2014/main" id="{9834A1CF-F23B-4D02-A831-0A05787E802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678" name="Text Box 70">
          <a:extLst>
            <a:ext uri="{FF2B5EF4-FFF2-40B4-BE49-F238E27FC236}">
              <a16:creationId xmlns:a16="http://schemas.microsoft.com/office/drawing/2014/main" id="{18D3951B-C972-45A4-9037-1C256B18BE3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679" name="Text Box 71">
          <a:extLst>
            <a:ext uri="{FF2B5EF4-FFF2-40B4-BE49-F238E27FC236}">
              <a16:creationId xmlns:a16="http://schemas.microsoft.com/office/drawing/2014/main" id="{1E3C64E8-3656-4522-9558-BDF723CF7AC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680" name="Text Box 72">
          <a:extLst>
            <a:ext uri="{FF2B5EF4-FFF2-40B4-BE49-F238E27FC236}">
              <a16:creationId xmlns:a16="http://schemas.microsoft.com/office/drawing/2014/main" id="{5690A76B-12F8-4695-B071-27E2D1F6353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681" name="Text Box 73">
          <a:extLst>
            <a:ext uri="{FF2B5EF4-FFF2-40B4-BE49-F238E27FC236}">
              <a16:creationId xmlns:a16="http://schemas.microsoft.com/office/drawing/2014/main" id="{9B915770-DC26-4DDD-9ED8-5029E36E31B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682" name="Text Box 46">
          <a:extLst>
            <a:ext uri="{FF2B5EF4-FFF2-40B4-BE49-F238E27FC236}">
              <a16:creationId xmlns:a16="http://schemas.microsoft.com/office/drawing/2014/main" id="{EF617956-F297-4956-B99A-C3B4BB8F5E40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683" name="Text Box 43">
          <a:extLst>
            <a:ext uri="{FF2B5EF4-FFF2-40B4-BE49-F238E27FC236}">
              <a16:creationId xmlns:a16="http://schemas.microsoft.com/office/drawing/2014/main" id="{690852CD-3F90-4866-B8AB-D44BB3D7E85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684" name="Text Box 46">
          <a:extLst>
            <a:ext uri="{FF2B5EF4-FFF2-40B4-BE49-F238E27FC236}">
              <a16:creationId xmlns:a16="http://schemas.microsoft.com/office/drawing/2014/main" id="{A425FE47-D5A7-44CC-AD13-ED4A6D83C9D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685" name="Text Box 43">
          <a:extLst>
            <a:ext uri="{FF2B5EF4-FFF2-40B4-BE49-F238E27FC236}">
              <a16:creationId xmlns:a16="http://schemas.microsoft.com/office/drawing/2014/main" id="{DDA7B016-E50F-434A-AE93-8407E2ABD1B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686" name="Text Box 68">
          <a:extLst>
            <a:ext uri="{FF2B5EF4-FFF2-40B4-BE49-F238E27FC236}">
              <a16:creationId xmlns:a16="http://schemas.microsoft.com/office/drawing/2014/main" id="{71E48078-B8ED-4664-AB82-31AFE3BEBFA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687" name="Text Box 69">
          <a:extLst>
            <a:ext uri="{FF2B5EF4-FFF2-40B4-BE49-F238E27FC236}">
              <a16:creationId xmlns:a16="http://schemas.microsoft.com/office/drawing/2014/main" id="{46078200-41EA-4EAD-8EFE-E02B90688DC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688" name="Text Box 70">
          <a:extLst>
            <a:ext uri="{FF2B5EF4-FFF2-40B4-BE49-F238E27FC236}">
              <a16:creationId xmlns:a16="http://schemas.microsoft.com/office/drawing/2014/main" id="{3F9D4606-6370-4F47-840A-0776E9320F7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689" name="Text Box 71">
          <a:extLst>
            <a:ext uri="{FF2B5EF4-FFF2-40B4-BE49-F238E27FC236}">
              <a16:creationId xmlns:a16="http://schemas.microsoft.com/office/drawing/2014/main" id="{3EECFEBE-97F5-4645-87C8-C9C335A1E59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690" name="Text Box 72">
          <a:extLst>
            <a:ext uri="{FF2B5EF4-FFF2-40B4-BE49-F238E27FC236}">
              <a16:creationId xmlns:a16="http://schemas.microsoft.com/office/drawing/2014/main" id="{D8E06E47-289A-4F36-9B9A-D3E20624BC5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691" name="Text Box 73">
          <a:extLst>
            <a:ext uri="{FF2B5EF4-FFF2-40B4-BE49-F238E27FC236}">
              <a16:creationId xmlns:a16="http://schemas.microsoft.com/office/drawing/2014/main" id="{587C0820-9F06-4799-89C5-DCCBB805BA2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692" name="Text Box 46">
          <a:extLst>
            <a:ext uri="{FF2B5EF4-FFF2-40B4-BE49-F238E27FC236}">
              <a16:creationId xmlns:a16="http://schemas.microsoft.com/office/drawing/2014/main" id="{98D14C82-3184-4720-9412-3DDED4D8DBF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693" name="Text Box 43">
          <a:extLst>
            <a:ext uri="{FF2B5EF4-FFF2-40B4-BE49-F238E27FC236}">
              <a16:creationId xmlns:a16="http://schemas.microsoft.com/office/drawing/2014/main" id="{D6047697-1D20-48D0-9FCA-DFBE78A5CB8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694" name="Text Box 46">
          <a:extLst>
            <a:ext uri="{FF2B5EF4-FFF2-40B4-BE49-F238E27FC236}">
              <a16:creationId xmlns:a16="http://schemas.microsoft.com/office/drawing/2014/main" id="{E6FF9AF3-6F65-4289-9162-D883F48ED14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695" name="Text Box 43">
          <a:extLst>
            <a:ext uri="{FF2B5EF4-FFF2-40B4-BE49-F238E27FC236}">
              <a16:creationId xmlns:a16="http://schemas.microsoft.com/office/drawing/2014/main" id="{C2C45B34-7628-448E-9716-BF950C73911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41</xdr:row>
      <xdr:rowOff>0</xdr:rowOff>
    </xdr:from>
    <xdr:ext cx="0" cy="171450"/>
    <xdr:sp macro="" textlink="">
      <xdr:nvSpPr>
        <xdr:cNvPr id="696" name="Text Box 10">
          <a:extLst>
            <a:ext uri="{FF2B5EF4-FFF2-40B4-BE49-F238E27FC236}">
              <a16:creationId xmlns:a16="http://schemas.microsoft.com/office/drawing/2014/main" id="{BA479048-27F7-4F74-8260-86E48A5B293F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41</xdr:row>
      <xdr:rowOff>0</xdr:rowOff>
    </xdr:from>
    <xdr:ext cx="0" cy="171450"/>
    <xdr:sp macro="" textlink="">
      <xdr:nvSpPr>
        <xdr:cNvPr id="697" name="Text Box 11">
          <a:extLst>
            <a:ext uri="{FF2B5EF4-FFF2-40B4-BE49-F238E27FC236}">
              <a16:creationId xmlns:a16="http://schemas.microsoft.com/office/drawing/2014/main" id="{32F98BB8-7095-41C6-86FA-63053209BAC8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71450"/>
    <xdr:sp macro="" textlink="">
      <xdr:nvSpPr>
        <xdr:cNvPr id="698" name="Text Box 65">
          <a:extLst>
            <a:ext uri="{FF2B5EF4-FFF2-40B4-BE49-F238E27FC236}">
              <a16:creationId xmlns:a16="http://schemas.microsoft.com/office/drawing/2014/main" id="{01D244EB-9EAB-4565-BD38-47DB54193FBF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71450"/>
    <xdr:sp macro="" textlink="">
      <xdr:nvSpPr>
        <xdr:cNvPr id="699" name="Text Box 91">
          <a:extLst>
            <a:ext uri="{FF2B5EF4-FFF2-40B4-BE49-F238E27FC236}">
              <a16:creationId xmlns:a16="http://schemas.microsoft.com/office/drawing/2014/main" id="{5074F9A3-FB26-4EDA-A980-32797B81E04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71450"/>
    <xdr:sp macro="" textlink="">
      <xdr:nvSpPr>
        <xdr:cNvPr id="700" name="Text Box 65">
          <a:extLst>
            <a:ext uri="{FF2B5EF4-FFF2-40B4-BE49-F238E27FC236}">
              <a16:creationId xmlns:a16="http://schemas.microsoft.com/office/drawing/2014/main" id="{0E20D628-58D6-4E20-8373-AECC0F3443A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71450"/>
    <xdr:sp macro="" textlink="">
      <xdr:nvSpPr>
        <xdr:cNvPr id="701" name="Text Box 91">
          <a:extLst>
            <a:ext uri="{FF2B5EF4-FFF2-40B4-BE49-F238E27FC236}">
              <a16:creationId xmlns:a16="http://schemas.microsoft.com/office/drawing/2014/main" id="{62151FBF-5E5E-478F-8438-A88CD82DC49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71450"/>
    <xdr:sp macro="" textlink="">
      <xdr:nvSpPr>
        <xdr:cNvPr id="702" name="Text Box 46">
          <a:extLst>
            <a:ext uri="{FF2B5EF4-FFF2-40B4-BE49-F238E27FC236}">
              <a16:creationId xmlns:a16="http://schemas.microsoft.com/office/drawing/2014/main" id="{FADAACFE-D711-4034-AC85-C787BA0F0E44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71450"/>
    <xdr:sp macro="" textlink="">
      <xdr:nvSpPr>
        <xdr:cNvPr id="703" name="Text Box 43">
          <a:extLst>
            <a:ext uri="{FF2B5EF4-FFF2-40B4-BE49-F238E27FC236}">
              <a16:creationId xmlns:a16="http://schemas.microsoft.com/office/drawing/2014/main" id="{AB2F4960-6B28-45C6-A219-81C32523FB45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704" name="Text Box 68">
          <a:extLst>
            <a:ext uri="{FF2B5EF4-FFF2-40B4-BE49-F238E27FC236}">
              <a16:creationId xmlns:a16="http://schemas.microsoft.com/office/drawing/2014/main" id="{48A2BBB8-4449-46C2-A1A7-A633CE1E5DA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705" name="Text Box 69">
          <a:extLst>
            <a:ext uri="{FF2B5EF4-FFF2-40B4-BE49-F238E27FC236}">
              <a16:creationId xmlns:a16="http://schemas.microsoft.com/office/drawing/2014/main" id="{2525403C-9804-4199-97EF-5B32BEEBE92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706" name="Text Box 70">
          <a:extLst>
            <a:ext uri="{FF2B5EF4-FFF2-40B4-BE49-F238E27FC236}">
              <a16:creationId xmlns:a16="http://schemas.microsoft.com/office/drawing/2014/main" id="{DDD10872-19B3-42E9-9101-96D698B063E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707" name="Text Box 71">
          <a:extLst>
            <a:ext uri="{FF2B5EF4-FFF2-40B4-BE49-F238E27FC236}">
              <a16:creationId xmlns:a16="http://schemas.microsoft.com/office/drawing/2014/main" id="{B149DC56-C685-4BA2-B540-0D06E11A3E7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708" name="Text Box 72">
          <a:extLst>
            <a:ext uri="{FF2B5EF4-FFF2-40B4-BE49-F238E27FC236}">
              <a16:creationId xmlns:a16="http://schemas.microsoft.com/office/drawing/2014/main" id="{DF0D5D9E-C5A0-4029-A199-7112599EAB2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709" name="Text Box 73">
          <a:extLst>
            <a:ext uri="{FF2B5EF4-FFF2-40B4-BE49-F238E27FC236}">
              <a16:creationId xmlns:a16="http://schemas.microsoft.com/office/drawing/2014/main" id="{1FF981BA-2AFC-4C20-B5AE-37897B07CC7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710" name="Text Box 46">
          <a:extLst>
            <a:ext uri="{FF2B5EF4-FFF2-40B4-BE49-F238E27FC236}">
              <a16:creationId xmlns:a16="http://schemas.microsoft.com/office/drawing/2014/main" id="{6E58243D-8229-4527-BABA-CC3077F9880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711" name="Text Box 43">
          <a:extLst>
            <a:ext uri="{FF2B5EF4-FFF2-40B4-BE49-F238E27FC236}">
              <a16:creationId xmlns:a16="http://schemas.microsoft.com/office/drawing/2014/main" id="{6066D1E6-9E06-40C0-8ADC-504A6BEB3C6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712" name="Text Box 46">
          <a:extLst>
            <a:ext uri="{FF2B5EF4-FFF2-40B4-BE49-F238E27FC236}">
              <a16:creationId xmlns:a16="http://schemas.microsoft.com/office/drawing/2014/main" id="{8DAECE9D-6348-4552-86B5-BCBB44A2198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713" name="Text Box 43">
          <a:extLst>
            <a:ext uri="{FF2B5EF4-FFF2-40B4-BE49-F238E27FC236}">
              <a16:creationId xmlns:a16="http://schemas.microsoft.com/office/drawing/2014/main" id="{57099184-603C-44BC-B8D8-A61AE49312A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714" name="Text Box 68">
          <a:extLst>
            <a:ext uri="{FF2B5EF4-FFF2-40B4-BE49-F238E27FC236}">
              <a16:creationId xmlns:a16="http://schemas.microsoft.com/office/drawing/2014/main" id="{934F37BA-2EB3-48E6-AB20-DC065484C4F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715" name="Text Box 69">
          <a:extLst>
            <a:ext uri="{FF2B5EF4-FFF2-40B4-BE49-F238E27FC236}">
              <a16:creationId xmlns:a16="http://schemas.microsoft.com/office/drawing/2014/main" id="{AA1D7D57-D498-41C9-8E0E-6E1E7D48B93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716" name="Text Box 70">
          <a:extLst>
            <a:ext uri="{FF2B5EF4-FFF2-40B4-BE49-F238E27FC236}">
              <a16:creationId xmlns:a16="http://schemas.microsoft.com/office/drawing/2014/main" id="{EE4D093E-6130-416A-9951-E82D352CA34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717" name="Text Box 71">
          <a:extLst>
            <a:ext uri="{FF2B5EF4-FFF2-40B4-BE49-F238E27FC236}">
              <a16:creationId xmlns:a16="http://schemas.microsoft.com/office/drawing/2014/main" id="{7C226302-9C79-41DB-862B-7988D0001D5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718" name="Text Box 72">
          <a:extLst>
            <a:ext uri="{FF2B5EF4-FFF2-40B4-BE49-F238E27FC236}">
              <a16:creationId xmlns:a16="http://schemas.microsoft.com/office/drawing/2014/main" id="{192BB26E-8AF2-4922-80BB-1FAC41FFB6E0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719" name="Text Box 73">
          <a:extLst>
            <a:ext uri="{FF2B5EF4-FFF2-40B4-BE49-F238E27FC236}">
              <a16:creationId xmlns:a16="http://schemas.microsoft.com/office/drawing/2014/main" id="{36BD461B-39B7-45F5-9EA5-0D5A349C426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720" name="Text Box 46">
          <a:extLst>
            <a:ext uri="{FF2B5EF4-FFF2-40B4-BE49-F238E27FC236}">
              <a16:creationId xmlns:a16="http://schemas.microsoft.com/office/drawing/2014/main" id="{4760B17C-7E13-4DD0-8CA2-765A0D63AD6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721" name="Text Box 43">
          <a:extLst>
            <a:ext uri="{FF2B5EF4-FFF2-40B4-BE49-F238E27FC236}">
              <a16:creationId xmlns:a16="http://schemas.microsoft.com/office/drawing/2014/main" id="{8AC09100-8719-4A27-BB94-2C7E55B34C2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722" name="Text Box 46">
          <a:extLst>
            <a:ext uri="{FF2B5EF4-FFF2-40B4-BE49-F238E27FC236}">
              <a16:creationId xmlns:a16="http://schemas.microsoft.com/office/drawing/2014/main" id="{4570150E-A553-4578-AEC0-18232C97EA9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723" name="Text Box 43">
          <a:extLst>
            <a:ext uri="{FF2B5EF4-FFF2-40B4-BE49-F238E27FC236}">
              <a16:creationId xmlns:a16="http://schemas.microsoft.com/office/drawing/2014/main" id="{9B2B41A2-CB09-44AA-8D3A-58BE1ACD01B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724" name="Text Box 68">
          <a:extLst>
            <a:ext uri="{FF2B5EF4-FFF2-40B4-BE49-F238E27FC236}">
              <a16:creationId xmlns:a16="http://schemas.microsoft.com/office/drawing/2014/main" id="{0A254642-3F55-4406-B33D-0AC8A9A9A11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725" name="Text Box 69">
          <a:extLst>
            <a:ext uri="{FF2B5EF4-FFF2-40B4-BE49-F238E27FC236}">
              <a16:creationId xmlns:a16="http://schemas.microsoft.com/office/drawing/2014/main" id="{8119F6BA-F1C7-4EC1-85F6-6CA2560B740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726" name="Text Box 70">
          <a:extLst>
            <a:ext uri="{FF2B5EF4-FFF2-40B4-BE49-F238E27FC236}">
              <a16:creationId xmlns:a16="http://schemas.microsoft.com/office/drawing/2014/main" id="{8B004259-E59D-46E6-8AF5-90A619BFAE8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727" name="Text Box 71">
          <a:extLst>
            <a:ext uri="{FF2B5EF4-FFF2-40B4-BE49-F238E27FC236}">
              <a16:creationId xmlns:a16="http://schemas.microsoft.com/office/drawing/2014/main" id="{5E2D743E-244F-48C5-91C4-4BBB6588EB4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728" name="Text Box 72">
          <a:extLst>
            <a:ext uri="{FF2B5EF4-FFF2-40B4-BE49-F238E27FC236}">
              <a16:creationId xmlns:a16="http://schemas.microsoft.com/office/drawing/2014/main" id="{C3A8BED9-428E-4CB4-A843-7C97D9C545DD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47625"/>
    <xdr:sp macro="" textlink="">
      <xdr:nvSpPr>
        <xdr:cNvPr id="729" name="Text Box 73">
          <a:extLst>
            <a:ext uri="{FF2B5EF4-FFF2-40B4-BE49-F238E27FC236}">
              <a16:creationId xmlns:a16="http://schemas.microsoft.com/office/drawing/2014/main" id="{536E7B32-43CF-46D3-A70E-3F24D6C6183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730" name="Text Box 46">
          <a:extLst>
            <a:ext uri="{FF2B5EF4-FFF2-40B4-BE49-F238E27FC236}">
              <a16:creationId xmlns:a16="http://schemas.microsoft.com/office/drawing/2014/main" id="{07DA9A03-DAC4-4863-9446-B8961D70A3D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731" name="Text Box 43">
          <a:extLst>
            <a:ext uri="{FF2B5EF4-FFF2-40B4-BE49-F238E27FC236}">
              <a16:creationId xmlns:a16="http://schemas.microsoft.com/office/drawing/2014/main" id="{404E0463-B92C-4B39-B40A-D5031137D3D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732" name="Text Box 46">
          <a:extLst>
            <a:ext uri="{FF2B5EF4-FFF2-40B4-BE49-F238E27FC236}">
              <a16:creationId xmlns:a16="http://schemas.microsoft.com/office/drawing/2014/main" id="{58D9EA91-6503-4D39-9865-DDA1866BD83D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733" name="Text Box 43">
          <a:extLst>
            <a:ext uri="{FF2B5EF4-FFF2-40B4-BE49-F238E27FC236}">
              <a16:creationId xmlns:a16="http://schemas.microsoft.com/office/drawing/2014/main" id="{71153534-FDA4-4CB7-994F-E6D0BB9C026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41</xdr:row>
      <xdr:rowOff>0</xdr:rowOff>
    </xdr:from>
    <xdr:ext cx="0" cy="171450"/>
    <xdr:sp macro="" textlink="">
      <xdr:nvSpPr>
        <xdr:cNvPr id="734" name="Text Box 10">
          <a:extLst>
            <a:ext uri="{FF2B5EF4-FFF2-40B4-BE49-F238E27FC236}">
              <a16:creationId xmlns:a16="http://schemas.microsoft.com/office/drawing/2014/main" id="{68AA3E24-C104-4939-B023-D4FC6920CE06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41</xdr:row>
      <xdr:rowOff>0</xdr:rowOff>
    </xdr:from>
    <xdr:ext cx="0" cy="171450"/>
    <xdr:sp macro="" textlink="">
      <xdr:nvSpPr>
        <xdr:cNvPr id="735" name="Text Box 11">
          <a:extLst>
            <a:ext uri="{FF2B5EF4-FFF2-40B4-BE49-F238E27FC236}">
              <a16:creationId xmlns:a16="http://schemas.microsoft.com/office/drawing/2014/main" id="{C032AC7A-E48F-420A-A566-88159246070E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71450"/>
    <xdr:sp macro="" textlink="">
      <xdr:nvSpPr>
        <xdr:cNvPr id="736" name="Text Box 65">
          <a:extLst>
            <a:ext uri="{FF2B5EF4-FFF2-40B4-BE49-F238E27FC236}">
              <a16:creationId xmlns:a16="http://schemas.microsoft.com/office/drawing/2014/main" id="{52E289AF-ACB2-4311-83B1-27D17A14D92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71450"/>
    <xdr:sp macro="" textlink="">
      <xdr:nvSpPr>
        <xdr:cNvPr id="737" name="Text Box 91">
          <a:extLst>
            <a:ext uri="{FF2B5EF4-FFF2-40B4-BE49-F238E27FC236}">
              <a16:creationId xmlns:a16="http://schemas.microsoft.com/office/drawing/2014/main" id="{A474F566-336C-431C-9B59-36659383CDD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71450"/>
    <xdr:sp macro="" textlink="">
      <xdr:nvSpPr>
        <xdr:cNvPr id="738" name="Text Box 65">
          <a:extLst>
            <a:ext uri="{FF2B5EF4-FFF2-40B4-BE49-F238E27FC236}">
              <a16:creationId xmlns:a16="http://schemas.microsoft.com/office/drawing/2014/main" id="{BEFD587B-5023-4CD1-A8B8-E52F40A6A5A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171450"/>
    <xdr:sp macro="" textlink="">
      <xdr:nvSpPr>
        <xdr:cNvPr id="739" name="Text Box 91">
          <a:extLst>
            <a:ext uri="{FF2B5EF4-FFF2-40B4-BE49-F238E27FC236}">
              <a16:creationId xmlns:a16="http://schemas.microsoft.com/office/drawing/2014/main" id="{8A510202-CA8F-4C96-886E-8EADC924ABC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71450"/>
    <xdr:sp macro="" textlink="">
      <xdr:nvSpPr>
        <xdr:cNvPr id="740" name="Text Box 46">
          <a:extLst>
            <a:ext uri="{FF2B5EF4-FFF2-40B4-BE49-F238E27FC236}">
              <a16:creationId xmlns:a16="http://schemas.microsoft.com/office/drawing/2014/main" id="{4C706ACF-A415-4654-A25E-1AA66734243B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76200" cy="171450"/>
    <xdr:sp macro="" textlink="">
      <xdr:nvSpPr>
        <xdr:cNvPr id="741" name="Text Box 43">
          <a:extLst>
            <a:ext uri="{FF2B5EF4-FFF2-40B4-BE49-F238E27FC236}">
              <a16:creationId xmlns:a16="http://schemas.microsoft.com/office/drawing/2014/main" id="{47C514B1-7AEB-46F1-A8BA-498322E19D9F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742" name="Text Box 68">
          <a:extLst>
            <a:ext uri="{FF2B5EF4-FFF2-40B4-BE49-F238E27FC236}">
              <a16:creationId xmlns:a16="http://schemas.microsoft.com/office/drawing/2014/main" id="{78DE085D-623B-4EB0-BBDB-3E8C38B8F28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743" name="Text Box 69">
          <a:extLst>
            <a:ext uri="{FF2B5EF4-FFF2-40B4-BE49-F238E27FC236}">
              <a16:creationId xmlns:a16="http://schemas.microsoft.com/office/drawing/2014/main" id="{0DCF45E4-D232-4C6D-9D0F-12986F3B963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744" name="Text Box 70">
          <a:extLst>
            <a:ext uri="{FF2B5EF4-FFF2-40B4-BE49-F238E27FC236}">
              <a16:creationId xmlns:a16="http://schemas.microsoft.com/office/drawing/2014/main" id="{FE5B2477-98AC-4F4F-AD0E-AB798EDE561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745" name="Text Box 71">
          <a:extLst>
            <a:ext uri="{FF2B5EF4-FFF2-40B4-BE49-F238E27FC236}">
              <a16:creationId xmlns:a16="http://schemas.microsoft.com/office/drawing/2014/main" id="{9EC24071-50CF-4E33-BCAE-AB7FD2F8440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746" name="Text Box 72">
          <a:extLst>
            <a:ext uri="{FF2B5EF4-FFF2-40B4-BE49-F238E27FC236}">
              <a16:creationId xmlns:a16="http://schemas.microsoft.com/office/drawing/2014/main" id="{8E64077A-1F90-404C-95EB-C0C5E8351E8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747" name="Text Box 73">
          <a:extLst>
            <a:ext uri="{FF2B5EF4-FFF2-40B4-BE49-F238E27FC236}">
              <a16:creationId xmlns:a16="http://schemas.microsoft.com/office/drawing/2014/main" id="{EB3A6589-0955-47A2-B096-331569E6120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748" name="Text Box 46">
          <a:extLst>
            <a:ext uri="{FF2B5EF4-FFF2-40B4-BE49-F238E27FC236}">
              <a16:creationId xmlns:a16="http://schemas.microsoft.com/office/drawing/2014/main" id="{3B18AABB-98D4-4E1A-B31F-2F7F5CF2C7A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749" name="Text Box 43">
          <a:extLst>
            <a:ext uri="{FF2B5EF4-FFF2-40B4-BE49-F238E27FC236}">
              <a16:creationId xmlns:a16="http://schemas.microsoft.com/office/drawing/2014/main" id="{F61D4C9D-29C6-4CF4-92AB-88C8BFFAB68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750" name="Text Box 46">
          <a:extLst>
            <a:ext uri="{FF2B5EF4-FFF2-40B4-BE49-F238E27FC236}">
              <a16:creationId xmlns:a16="http://schemas.microsoft.com/office/drawing/2014/main" id="{9D7A4E92-A8C8-4E44-BB46-E87A15D8D5E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751" name="Text Box 43">
          <a:extLst>
            <a:ext uri="{FF2B5EF4-FFF2-40B4-BE49-F238E27FC236}">
              <a16:creationId xmlns:a16="http://schemas.microsoft.com/office/drawing/2014/main" id="{95EC6339-D202-412B-9EF5-778F2AE711D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752" name="Text Box 68">
          <a:extLst>
            <a:ext uri="{FF2B5EF4-FFF2-40B4-BE49-F238E27FC236}">
              <a16:creationId xmlns:a16="http://schemas.microsoft.com/office/drawing/2014/main" id="{A0BEAAD8-CE8E-451D-95FB-90B3F273D6E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753" name="Text Box 69">
          <a:extLst>
            <a:ext uri="{FF2B5EF4-FFF2-40B4-BE49-F238E27FC236}">
              <a16:creationId xmlns:a16="http://schemas.microsoft.com/office/drawing/2014/main" id="{926888A7-3DEA-42B0-BCF5-4A91720362C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754" name="Text Box 70">
          <a:extLst>
            <a:ext uri="{FF2B5EF4-FFF2-40B4-BE49-F238E27FC236}">
              <a16:creationId xmlns:a16="http://schemas.microsoft.com/office/drawing/2014/main" id="{89552747-A748-4066-A03B-1009DBFC44FF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755" name="Text Box 71">
          <a:extLst>
            <a:ext uri="{FF2B5EF4-FFF2-40B4-BE49-F238E27FC236}">
              <a16:creationId xmlns:a16="http://schemas.microsoft.com/office/drawing/2014/main" id="{E4EFFDC0-A6D4-4110-9E7F-0E526B74F62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756" name="Text Box 72">
          <a:extLst>
            <a:ext uri="{FF2B5EF4-FFF2-40B4-BE49-F238E27FC236}">
              <a16:creationId xmlns:a16="http://schemas.microsoft.com/office/drawing/2014/main" id="{99764E5B-6D9C-487B-9AA2-2842EF558470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6675"/>
    <xdr:sp macro="" textlink="">
      <xdr:nvSpPr>
        <xdr:cNvPr id="757" name="Text Box 73">
          <a:extLst>
            <a:ext uri="{FF2B5EF4-FFF2-40B4-BE49-F238E27FC236}">
              <a16:creationId xmlns:a16="http://schemas.microsoft.com/office/drawing/2014/main" id="{AF670032-6270-4AC9-BDA0-EE689A24555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758" name="Text Box 46">
          <a:extLst>
            <a:ext uri="{FF2B5EF4-FFF2-40B4-BE49-F238E27FC236}">
              <a16:creationId xmlns:a16="http://schemas.microsoft.com/office/drawing/2014/main" id="{290DBCF5-CF55-4F00-9A4B-13DAA5A0F8B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759" name="Text Box 43">
          <a:extLst>
            <a:ext uri="{FF2B5EF4-FFF2-40B4-BE49-F238E27FC236}">
              <a16:creationId xmlns:a16="http://schemas.microsoft.com/office/drawing/2014/main" id="{0227C41B-0452-49F7-B46E-04DFC8BB555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760" name="Text Box 46">
          <a:extLst>
            <a:ext uri="{FF2B5EF4-FFF2-40B4-BE49-F238E27FC236}">
              <a16:creationId xmlns:a16="http://schemas.microsoft.com/office/drawing/2014/main" id="{78097768-9148-4849-AB5E-EEF867EB4B6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macro="" textlink="">
      <xdr:nvSpPr>
        <xdr:cNvPr id="761" name="Text Box 43">
          <a:extLst>
            <a:ext uri="{FF2B5EF4-FFF2-40B4-BE49-F238E27FC236}">
              <a16:creationId xmlns:a16="http://schemas.microsoft.com/office/drawing/2014/main" id="{C45212AB-5957-4D81-BBAD-D69690E9442F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256</xdr:row>
      <xdr:rowOff>0</xdr:rowOff>
    </xdr:from>
    <xdr:to>
      <xdr:col>1</xdr:col>
      <xdr:colOff>790575</xdr:colOff>
      <xdr:row>256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256</xdr:row>
      <xdr:rowOff>0</xdr:rowOff>
    </xdr:from>
    <xdr:to>
      <xdr:col>1</xdr:col>
      <xdr:colOff>790575</xdr:colOff>
      <xdr:row>256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256</xdr:row>
      <xdr:rowOff>0</xdr:rowOff>
    </xdr:from>
    <xdr:to>
      <xdr:col>3</xdr:col>
      <xdr:colOff>76200</xdr:colOff>
      <xdr:row>256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256</xdr:row>
      <xdr:rowOff>0</xdr:rowOff>
    </xdr:from>
    <xdr:to>
      <xdr:col>3</xdr:col>
      <xdr:colOff>76200</xdr:colOff>
      <xdr:row>256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256</xdr:row>
      <xdr:rowOff>0</xdr:rowOff>
    </xdr:from>
    <xdr:to>
      <xdr:col>1</xdr:col>
      <xdr:colOff>790575</xdr:colOff>
      <xdr:row>256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256</xdr:row>
      <xdr:rowOff>0</xdr:rowOff>
    </xdr:from>
    <xdr:to>
      <xdr:col>1</xdr:col>
      <xdr:colOff>790575</xdr:colOff>
      <xdr:row>256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256</xdr:row>
      <xdr:rowOff>0</xdr:rowOff>
    </xdr:from>
    <xdr:to>
      <xdr:col>3</xdr:col>
      <xdr:colOff>76200</xdr:colOff>
      <xdr:row>256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256</xdr:row>
      <xdr:rowOff>0</xdr:rowOff>
    </xdr:from>
    <xdr:to>
      <xdr:col>3</xdr:col>
      <xdr:colOff>76200</xdr:colOff>
      <xdr:row>256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256</xdr:row>
      <xdr:rowOff>0</xdr:rowOff>
    </xdr:from>
    <xdr:to>
      <xdr:col>1</xdr:col>
      <xdr:colOff>790575</xdr:colOff>
      <xdr:row>256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256</xdr:row>
      <xdr:rowOff>0</xdr:rowOff>
    </xdr:from>
    <xdr:to>
      <xdr:col>1</xdr:col>
      <xdr:colOff>790575</xdr:colOff>
      <xdr:row>256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256</xdr:row>
      <xdr:rowOff>0</xdr:rowOff>
    </xdr:from>
    <xdr:to>
      <xdr:col>3</xdr:col>
      <xdr:colOff>76200</xdr:colOff>
      <xdr:row>256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256</xdr:row>
      <xdr:rowOff>0</xdr:rowOff>
    </xdr:from>
    <xdr:to>
      <xdr:col>3</xdr:col>
      <xdr:colOff>76200</xdr:colOff>
      <xdr:row>256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256</xdr:row>
      <xdr:rowOff>0</xdr:rowOff>
    </xdr:from>
    <xdr:to>
      <xdr:col>1</xdr:col>
      <xdr:colOff>790575</xdr:colOff>
      <xdr:row>256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256</xdr:row>
      <xdr:rowOff>0</xdr:rowOff>
    </xdr:from>
    <xdr:to>
      <xdr:col>1</xdr:col>
      <xdr:colOff>790575</xdr:colOff>
      <xdr:row>256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256</xdr:row>
      <xdr:rowOff>0</xdr:rowOff>
    </xdr:from>
    <xdr:to>
      <xdr:col>3</xdr:col>
      <xdr:colOff>76200</xdr:colOff>
      <xdr:row>256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256</xdr:row>
      <xdr:rowOff>0</xdr:rowOff>
    </xdr:from>
    <xdr:to>
      <xdr:col>3</xdr:col>
      <xdr:colOff>76200</xdr:colOff>
      <xdr:row>256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256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256</xdr:row>
      <xdr:rowOff>0</xdr:rowOff>
    </xdr:from>
    <xdr:to>
      <xdr:col>3</xdr:col>
      <xdr:colOff>76200</xdr:colOff>
      <xdr:row>256</xdr:row>
      <xdr:rowOff>171450</xdr:rowOff>
    </xdr:to>
    <xdr:sp macro="" textlink="">
      <xdr:nvSpPr>
        <xdr:cNvPr id="154" name="Text Box 46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256</xdr:row>
      <xdr:rowOff>0</xdr:rowOff>
    </xdr:from>
    <xdr:to>
      <xdr:col>3</xdr:col>
      <xdr:colOff>76200</xdr:colOff>
      <xdr:row>256</xdr:row>
      <xdr:rowOff>171450</xdr:rowOff>
    </xdr:to>
    <xdr:sp macro="" textlink="">
      <xdr:nvSpPr>
        <xdr:cNvPr id="155" name="Text Box 43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256</xdr:row>
      <xdr:rowOff>0</xdr:rowOff>
    </xdr:from>
    <xdr:to>
      <xdr:col>3</xdr:col>
      <xdr:colOff>76200</xdr:colOff>
      <xdr:row>256</xdr:row>
      <xdr:rowOff>171450</xdr:rowOff>
    </xdr:to>
    <xdr:sp macro="" textlink="">
      <xdr:nvSpPr>
        <xdr:cNvPr id="156" name="Text Box 46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256</xdr:row>
      <xdr:rowOff>0</xdr:rowOff>
    </xdr:from>
    <xdr:to>
      <xdr:col>3</xdr:col>
      <xdr:colOff>76200</xdr:colOff>
      <xdr:row>256</xdr:row>
      <xdr:rowOff>171450</xdr:rowOff>
    </xdr:to>
    <xdr:sp macro="" textlink="">
      <xdr:nvSpPr>
        <xdr:cNvPr id="157" name="Text Box 43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58" name="Text Box 68">
          <a:extLst>
            <a:ext uri="{FF2B5EF4-FFF2-40B4-BE49-F238E27FC236}">
              <a16:creationId xmlns:a16="http://schemas.microsoft.com/office/drawing/2014/main" id="{3D8CDBE6-DAF3-47CF-B29B-E0ABD959E2DB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59" name="Text Box 69">
          <a:extLst>
            <a:ext uri="{FF2B5EF4-FFF2-40B4-BE49-F238E27FC236}">
              <a16:creationId xmlns:a16="http://schemas.microsoft.com/office/drawing/2014/main" id="{9E3AED95-CF26-49A4-931A-CB62E8507751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0" name="Text Box 70">
          <a:extLst>
            <a:ext uri="{FF2B5EF4-FFF2-40B4-BE49-F238E27FC236}">
              <a16:creationId xmlns:a16="http://schemas.microsoft.com/office/drawing/2014/main" id="{8400AC26-A31E-4FBC-9D45-82AF1FDC60C1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1" name="Text Box 71">
          <a:extLst>
            <a:ext uri="{FF2B5EF4-FFF2-40B4-BE49-F238E27FC236}">
              <a16:creationId xmlns:a16="http://schemas.microsoft.com/office/drawing/2014/main" id="{2DB7B130-ED1A-443B-8C3A-B6D5BBEDE161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2" name="Text Box 72">
          <a:extLst>
            <a:ext uri="{FF2B5EF4-FFF2-40B4-BE49-F238E27FC236}">
              <a16:creationId xmlns:a16="http://schemas.microsoft.com/office/drawing/2014/main" id="{57604B74-54D9-4EBB-B35F-44D0AD9A432F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3" name="Text Box 73">
          <a:extLst>
            <a:ext uri="{FF2B5EF4-FFF2-40B4-BE49-F238E27FC236}">
              <a16:creationId xmlns:a16="http://schemas.microsoft.com/office/drawing/2014/main" id="{F9077A90-9FC6-44A0-AC22-8056BDFD22BD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64" name="Text Box 46">
          <a:extLst>
            <a:ext uri="{FF2B5EF4-FFF2-40B4-BE49-F238E27FC236}">
              <a16:creationId xmlns:a16="http://schemas.microsoft.com/office/drawing/2014/main" id="{4E78AA12-8060-4680-95B8-F246CDA68ED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65" name="Text Box 43">
          <a:extLst>
            <a:ext uri="{FF2B5EF4-FFF2-40B4-BE49-F238E27FC236}">
              <a16:creationId xmlns:a16="http://schemas.microsoft.com/office/drawing/2014/main" id="{1695D002-AF38-489E-9F1A-9506896E5C1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66" name="Text Box 46">
          <a:extLst>
            <a:ext uri="{FF2B5EF4-FFF2-40B4-BE49-F238E27FC236}">
              <a16:creationId xmlns:a16="http://schemas.microsoft.com/office/drawing/2014/main" id="{963B7CBD-36EB-4F13-88EA-D1427003B530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67" name="Text Box 43">
          <a:extLst>
            <a:ext uri="{FF2B5EF4-FFF2-40B4-BE49-F238E27FC236}">
              <a16:creationId xmlns:a16="http://schemas.microsoft.com/office/drawing/2014/main" id="{21E555FE-6B6E-4424-8DC6-46D46E041D6B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72</xdr:row>
      <xdr:rowOff>0</xdr:rowOff>
    </xdr:from>
    <xdr:to>
      <xdr:col>1</xdr:col>
      <xdr:colOff>790575</xdr:colOff>
      <xdr:row>72</xdr:row>
      <xdr:rowOff>171450</xdr:rowOff>
    </xdr:to>
    <xdr:sp macro="" textlink="">
      <xdr:nvSpPr>
        <xdr:cNvPr id="168" name="Text Box 10">
          <a:extLst>
            <a:ext uri="{FF2B5EF4-FFF2-40B4-BE49-F238E27FC236}">
              <a16:creationId xmlns:a16="http://schemas.microsoft.com/office/drawing/2014/main" id="{0B5DE057-4008-44D9-B705-B3764050DABA}"/>
            </a:ext>
          </a:extLst>
        </xdr:cNvPr>
        <xdr:cNvSpPr txBox="1">
          <a:spLocks noChangeArrowheads="1"/>
        </xdr:cNvSpPr>
      </xdr:nvSpPr>
      <xdr:spPr bwMode="auto">
        <a:xfrm>
          <a:off x="1057275" y="25403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72</xdr:row>
      <xdr:rowOff>0</xdr:rowOff>
    </xdr:from>
    <xdr:to>
      <xdr:col>1</xdr:col>
      <xdr:colOff>790575</xdr:colOff>
      <xdr:row>72</xdr:row>
      <xdr:rowOff>171450</xdr:rowOff>
    </xdr:to>
    <xdr:sp macro="" textlink="">
      <xdr:nvSpPr>
        <xdr:cNvPr id="169" name="Text Box 11">
          <a:extLst>
            <a:ext uri="{FF2B5EF4-FFF2-40B4-BE49-F238E27FC236}">
              <a16:creationId xmlns:a16="http://schemas.microsoft.com/office/drawing/2014/main" id="{C1AD13A0-98FA-4049-B93E-E84770D4FEB6}"/>
            </a:ext>
          </a:extLst>
        </xdr:cNvPr>
        <xdr:cNvSpPr txBox="1">
          <a:spLocks noChangeArrowheads="1"/>
        </xdr:cNvSpPr>
      </xdr:nvSpPr>
      <xdr:spPr bwMode="auto">
        <a:xfrm>
          <a:off x="1057275" y="25403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170" name="Text Box 65">
          <a:extLst>
            <a:ext uri="{FF2B5EF4-FFF2-40B4-BE49-F238E27FC236}">
              <a16:creationId xmlns:a16="http://schemas.microsoft.com/office/drawing/2014/main" id="{66E24A82-000A-4091-A6E2-75F5ACAFE80E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171" name="Text Box 91">
          <a:extLst>
            <a:ext uri="{FF2B5EF4-FFF2-40B4-BE49-F238E27FC236}">
              <a16:creationId xmlns:a16="http://schemas.microsoft.com/office/drawing/2014/main" id="{BD69D995-DC52-4AD0-ADF8-0B61A36F9B3F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172" name="Text Box 65">
          <a:extLst>
            <a:ext uri="{FF2B5EF4-FFF2-40B4-BE49-F238E27FC236}">
              <a16:creationId xmlns:a16="http://schemas.microsoft.com/office/drawing/2014/main" id="{CBC53FC3-400C-4140-BB82-D8F9071F2AE7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173" name="Text Box 91">
          <a:extLst>
            <a:ext uri="{FF2B5EF4-FFF2-40B4-BE49-F238E27FC236}">
              <a16:creationId xmlns:a16="http://schemas.microsoft.com/office/drawing/2014/main" id="{9362703D-394C-4942-86A4-27A3721177EA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174" name="Text Box 46">
          <a:extLst>
            <a:ext uri="{FF2B5EF4-FFF2-40B4-BE49-F238E27FC236}">
              <a16:creationId xmlns:a16="http://schemas.microsoft.com/office/drawing/2014/main" id="{5DE54BB3-E24E-4AB5-ACB6-91824932C48B}"/>
            </a:ext>
          </a:extLst>
        </xdr:cNvPr>
        <xdr:cNvSpPr txBox="1">
          <a:spLocks noChangeArrowheads="1"/>
        </xdr:cNvSpPr>
      </xdr:nvSpPr>
      <xdr:spPr bwMode="auto">
        <a:xfrm>
          <a:off x="47053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175" name="Text Box 43">
          <a:extLst>
            <a:ext uri="{FF2B5EF4-FFF2-40B4-BE49-F238E27FC236}">
              <a16:creationId xmlns:a16="http://schemas.microsoft.com/office/drawing/2014/main" id="{73F2DFA9-576C-4289-9A02-E219D568233A}"/>
            </a:ext>
          </a:extLst>
        </xdr:cNvPr>
        <xdr:cNvSpPr txBox="1">
          <a:spLocks noChangeArrowheads="1"/>
        </xdr:cNvSpPr>
      </xdr:nvSpPr>
      <xdr:spPr bwMode="auto">
        <a:xfrm>
          <a:off x="47053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76" name="Text Box 68">
          <a:extLst>
            <a:ext uri="{FF2B5EF4-FFF2-40B4-BE49-F238E27FC236}">
              <a16:creationId xmlns:a16="http://schemas.microsoft.com/office/drawing/2014/main" id="{43EE7E90-2862-4287-A6E6-2C34D5C0A16E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77" name="Text Box 69">
          <a:extLst>
            <a:ext uri="{FF2B5EF4-FFF2-40B4-BE49-F238E27FC236}">
              <a16:creationId xmlns:a16="http://schemas.microsoft.com/office/drawing/2014/main" id="{927138C0-4859-4414-AC36-92B5D20EB62A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78" name="Text Box 70">
          <a:extLst>
            <a:ext uri="{FF2B5EF4-FFF2-40B4-BE49-F238E27FC236}">
              <a16:creationId xmlns:a16="http://schemas.microsoft.com/office/drawing/2014/main" id="{7A1D728E-E369-4E6D-AF25-5B0E2822B1CC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79" name="Text Box 71">
          <a:extLst>
            <a:ext uri="{FF2B5EF4-FFF2-40B4-BE49-F238E27FC236}">
              <a16:creationId xmlns:a16="http://schemas.microsoft.com/office/drawing/2014/main" id="{F86D06C3-309B-4BA8-B773-A483BCD125A3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80" name="Text Box 72">
          <a:extLst>
            <a:ext uri="{FF2B5EF4-FFF2-40B4-BE49-F238E27FC236}">
              <a16:creationId xmlns:a16="http://schemas.microsoft.com/office/drawing/2014/main" id="{D1750413-1EE7-4B46-99CA-650DBB2D814B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81" name="Text Box 73">
          <a:extLst>
            <a:ext uri="{FF2B5EF4-FFF2-40B4-BE49-F238E27FC236}">
              <a16:creationId xmlns:a16="http://schemas.microsoft.com/office/drawing/2014/main" id="{4AC033D3-980C-45D2-B0A8-1A54B5EAEAEA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82" name="Text Box 46">
          <a:extLst>
            <a:ext uri="{FF2B5EF4-FFF2-40B4-BE49-F238E27FC236}">
              <a16:creationId xmlns:a16="http://schemas.microsoft.com/office/drawing/2014/main" id="{A7CFBDD9-3243-4DBE-971D-218C83605D1C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83" name="Text Box 43">
          <a:extLst>
            <a:ext uri="{FF2B5EF4-FFF2-40B4-BE49-F238E27FC236}">
              <a16:creationId xmlns:a16="http://schemas.microsoft.com/office/drawing/2014/main" id="{682BC320-70D5-45B9-9748-E77774AABBC6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84" name="Text Box 46">
          <a:extLst>
            <a:ext uri="{FF2B5EF4-FFF2-40B4-BE49-F238E27FC236}">
              <a16:creationId xmlns:a16="http://schemas.microsoft.com/office/drawing/2014/main" id="{001A6DC8-3FF2-4CAC-BC25-BF7471C0545A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85" name="Text Box 43">
          <a:extLst>
            <a:ext uri="{FF2B5EF4-FFF2-40B4-BE49-F238E27FC236}">
              <a16:creationId xmlns:a16="http://schemas.microsoft.com/office/drawing/2014/main" id="{130A23B1-9CFA-49C8-B8BC-CFEBB94FA65D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86" name="Text Box 68">
          <a:extLst>
            <a:ext uri="{FF2B5EF4-FFF2-40B4-BE49-F238E27FC236}">
              <a16:creationId xmlns:a16="http://schemas.microsoft.com/office/drawing/2014/main" id="{5BC915A4-3E19-4B46-B803-EE734E029E16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87" name="Text Box 69">
          <a:extLst>
            <a:ext uri="{FF2B5EF4-FFF2-40B4-BE49-F238E27FC236}">
              <a16:creationId xmlns:a16="http://schemas.microsoft.com/office/drawing/2014/main" id="{D9F225E0-963B-48BB-996B-DC6232E0707F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88" name="Text Box 70">
          <a:extLst>
            <a:ext uri="{FF2B5EF4-FFF2-40B4-BE49-F238E27FC236}">
              <a16:creationId xmlns:a16="http://schemas.microsoft.com/office/drawing/2014/main" id="{D8505B5A-2E94-464D-99B8-EBC0C10543EC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89" name="Text Box 71">
          <a:extLst>
            <a:ext uri="{FF2B5EF4-FFF2-40B4-BE49-F238E27FC236}">
              <a16:creationId xmlns:a16="http://schemas.microsoft.com/office/drawing/2014/main" id="{6D4A7F21-71C7-427E-96CA-A351A0C7336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90" name="Text Box 72">
          <a:extLst>
            <a:ext uri="{FF2B5EF4-FFF2-40B4-BE49-F238E27FC236}">
              <a16:creationId xmlns:a16="http://schemas.microsoft.com/office/drawing/2014/main" id="{9AEBCA5F-56AF-4A89-B8D7-AA44E839BDF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91" name="Text Box 73">
          <a:extLst>
            <a:ext uri="{FF2B5EF4-FFF2-40B4-BE49-F238E27FC236}">
              <a16:creationId xmlns:a16="http://schemas.microsoft.com/office/drawing/2014/main" id="{6A6E5E9D-5509-4F12-8273-BFC172292C92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92" name="Text Box 46">
          <a:extLst>
            <a:ext uri="{FF2B5EF4-FFF2-40B4-BE49-F238E27FC236}">
              <a16:creationId xmlns:a16="http://schemas.microsoft.com/office/drawing/2014/main" id="{C1550617-6040-4BDD-A810-236B9B7F98E3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93" name="Text Box 43">
          <a:extLst>
            <a:ext uri="{FF2B5EF4-FFF2-40B4-BE49-F238E27FC236}">
              <a16:creationId xmlns:a16="http://schemas.microsoft.com/office/drawing/2014/main" id="{4B023058-D2CC-41F6-9C12-B376AC9D7BD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94" name="Text Box 46">
          <a:extLst>
            <a:ext uri="{FF2B5EF4-FFF2-40B4-BE49-F238E27FC236}">
              <a16:creationId xmlns:a16="http://schemas.microsoft.com/office/drawing/2014/main" id="{9C429058-5690-4803-9AAE-6EBE74F37C6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95" name="Text Box 43">
          <a:extLst>
            <a:ext uri="{FF2B5EF4-FFF2-40B4-BE49-F238E27FC236}">
              <a16:creationId xmlns:a16="http://schemas.microsoft.com/office/drawing/2014/main" id="{C9AC02CF-EE1D-46F6-978B-3FEF3CB0C65B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96" name="Text Box 68">
          <a:extLst>
            <a:ext uri="{FF2B5EF4-FFF2-40B4-BE49-F238E27FC236}">
              <a16:creationId xmlns:a16="http://schemas.microsoft.com/office/drawing/2014/main" id="{5D1C520A-DE02-486D-85D7-31F33D48FA27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97" name="Text Box 69">
          <a:extLst>
            <a:ext uri="{FF2B5EF4-FFF2-40B4-BE49-F238E27FC236}">
              <a16:creationId xmlns:a16="http://schemas.microsoft.com/office/drawing/2014/main" id="{7E9872EB-6BC2-4D9A-A0EF-A0F5078AD9DD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98" name="Text Box 70">
          <a:extLst>
            <a:ext uri="{FF2B5EF4-FFF2-40B4-BE49-F238E27FC236}">
              <a16:creationId xmlns:a16="http://schemas.microsoft.com/office/drawing/2014/main" id="{D61D388D-3F30-46AB-A342-94A55DAAFD2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99" name="Text Box 71">
          <a:extLst>
            <a:ext uri="{FF2B5EF4-FFF2-40B4-BE49-F238E27FC236}">
              <a16:creationId xmlns:a16="http://schemas.microsoft.com/office/drawing/2014/main" id="{825D7F8B-ED14-40CE-8C16-0120B6DCAEF1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200" name="Text Box 72">
          <a:extLst>
            <a:ext uri="{FF2B5EF4-FFF2-40B4-BE49-F238E27FC236}">
              <a16:creationId xmlns:a16="http://schemas.microsoft.com/office/drawing/2014/main" id="{34440223-F348-41C3-B515-B06714F686BE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201" name="Text Box 73">
          <a:extLst>
            <a:ext uri="{FF2B5EF4-FFF2-40B4-BE49-F238E27FC236}">
              <a16:creationId xmlns:a16="http://schemas.microsoft.com/office/drawing/2014/main" id="{75A40B1A-0787-4044-9E16-C55AA40215C0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02" name="Text Box 46">
          <a:extLst>
            <a:ext uri="{FF2B5EF4-FFF2-40B4-BE49-F238E27FC236}">
              <a16:creationId xmlns:a16="http://schemas.microsoft.com/office/drawing/2014/main" id="{0D9493DB-649A-462E-B90B-D5C72FFE88F3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03" name="Text Box 43">
          <a:extLst>
            <a:ext uri="{FF2B5EF4-FFF2-40B4-BE49-F238E27FC236}">
              <a16:creationId xmlns:a16="http://schemas.microsoft.com/office/drawing/2014/main" id="{86779C5F-20A2-46FF-9C1A-4176D0C70CEE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04" name="Text Box 46">
          <a:extLst>
            <a:ext uri="{FF2B5EF4-FFF2-40B4-BE49-F238E27FC236}">
              <a16:creationId xmlns:a16="http://schemas.microsoft.com/office/drawing/2014/main" id="{EC4198BC-673C-4D13-A6E1-5DB5F8CF9B6F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05" name="Text Box 43">
          <a:extLst>
            <a:ext uri="{FF2B5EF4-FFF2-40B4-BE49-F238E27FC236}">
              <a16:creationId xmlns:a16="http://schemas.microsoft.com/office/drawing/2014/main" id="{66A8010A-6E49-4880-91BD-4A3408381E9B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72</xdr:row>
      <xdr:rowOff>0</xdr:rowOff>
    </xdr:from>
    <xdr:to>
      <xdr:col>1</xdr:col>
      <xdr:colOff>790575</xdr:colOff>
      <xdr:row>72</xdr:row>
      <xdr:rowOff>171450</xdr:rowOff>
    </xdr:to>
    <xdr:sp macro="" textlink="">
      <xdr:nvSpPr>
        <xdr:cNvPr id="206" name="Text Box 10">
          <a:extLst>
            <a:ext uri="{FF2B5EF4-FFF2-40B4-BE49-F238E27FC236}">
              <a16:creationId xmlns:a16="http://schemas.microsoft.com/office/drawing/2014/main" id="{BF6AA121-5C34-4F11-9D6C-95F4F8FA43B3}"/>
            </a:ext>
          </a:extLst>
        </xdr:cNvPr>
        <xdr:cNvSpPr txBox="1">
          <a:spLocks noChangeArrowheads="1"/>
        </xdr:cNvSpPr>
      </xdr:nvSpPr>
      <xdr:spPr bwMode="auto">
        <a:xfrm>
          <a:off x="1057275" y="25403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72</xdr:row>
      <xdr:rowOff>0</xdr:rowOff>
    </xdr:from>
    <xdr:to>
      <xdr:col>1</xdr:col>
      <xdr:colOff>790575</xdr:colOff>
      <xdr:row>72</xdr:row>
      <xdr:rowOff>171450</xdr:rowOff>
    </xdr:to>
    <xdr:sp macro="" textlink="">
      <xdr:nvSpPr>
        <xdr:cNvPr id="207" name="Text Box 11">
          <a:extLst>
            <a:ext uri="{FF2B5EF4-FFF2-40B4-BE49-F238E27FC236}">
              <a16:creationId xmlns:a16="http://schemas.microsoft.com/office/drawing/2014/main" id="{5596EA61-EA67-4E89-85C1-87E1337B87C8}"/>
            </a:ext>
          </a:extLst>
        </xdr:cNvPr>
        <xdr:cNvSpPr txBox="1">
          <a:spLocks noChangeArrowheads="1"/>
        </xdr:cNvSpPr>
      </xdr:nvSpPr>
      <xdr:spPr bwMode="auto">
        <a:xfrm>
          <a:off x="1057275" y="25403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208" name="Text Box 65">
          <a:extLst>
            <a:ext uri="{FF2B5EF4-FFF2-40B4-BE49-F238E27FC236}">
              <a16:creationId xmlns:a16="http://schemas.microsoft.com/office/drawing/2014/main" id="{59825284-34B6-4FCF-8244-FE200384C395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209" name="Text Box 91">
          <a:extLst>
            <a:ext uri="{FF2B5EF4-FFF2-40B4-BE49-F238E27FC236}">
              <a16:creationId xmlns:a16="http://schemas.microsoft.com/office/drawing/2014/main" id="{11F4FFBD-F00A-43FB-9C46-6D1B17C3DE1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210" name="Text Box 65">
          <a:extLst>
            <a:ext uri="{FF2B5EF4-FFF2-40B4-BE49-F238E27FC236}">
              <a16:creationId xmlns:a16="http://schemas.microsoft.com/office/drawing/2014/main" id="{35A31629-EF53-46B0-861C-572D1794E9DF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211" name="Text Box 91">
          <a:extLst>
            <a:ext uri="{FF2B5EF4-FFF2-40B4-BE49-F238E27FC236}">
              <a16:creationId xmlns:a16="http://schemas.microsoft.com/office/drawing/2014/main" id="{6DBC0014-4A0B-452F-B8F9-8EE357509FA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212" name="Text Box 46">
          <a:extLst>
            <a:ext uri="{FF2B5EF4-FFF2-40B4-BE49-F238E27FC236}">
              <a16:creationId xmlns:a16="http://schemas.microsoft.com/office/drawing/2014/main" id="{9D9D9185-FD61-4869-A509-7979717C53E0}"/>
            </a:ext>
          </a:extLst>
        </xdr:cNvPr>
        <xdr:cNvSpPr txBox="1">
          <a:spLocks noChangeArrowheads="1"/>
        </xdr:cNvSpPr>
      </xdr:nvSpPr>
      <xdr:spPr bwMode="auto">
        <a:xfrm>
          <a:off x="47053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213" name="Text Box 43">
          <a:extLst>
            <a:ext uri="{FF2B5EF4-FFF2-40B4-BE49-F238E27FC236}">
              <a16:creationId xmlns:a16="http://schemas.microsoft.com/office/drawing/2014/main" id="{B6AD5E47-A468-483F-8BAC-12D0428670EE}"/>
            </a:ext>
          </a:extLst>
        </xdr:cNvPr>
        <xdr:cNvSpPr txBox="1">
          <a:spLocks noChangeArrowheads="1"/>
        </xdr:cNvSpPr>
      </xdr:nvSpPr>
      <xdr:spPr bwMode="auto">
        <a:xfrm>
          <a:off x="47053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14" name="Text Box 68">
          <a:extLst>
            <a:ext uri="{FF2B5EF4-FFF2-40B4-BE49-F238E27FC236}">
              <a16:creationId xmlns:a16="http://schemas.microsoft.com/office/drawing/2014/main" id="{5B8A68C4-BCBC-4E9C-B55D-86705FC55CA8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15" name="Text Box 69">
          <a:extLst>
            <a:ext uri="{FF2B5EF4-FFF2-40B4-BE49-F238E27FC236}">
              <a16:creationId xmlns:a16="http://schemas.microsoft.com/office/drawing/2014/main" id="{ABE08162-B44D-4772-98B2-F164CDA954F7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16" name="Text Box 70">
          <a:extLst>
            <a:ext uri="{FF2B5EF4-FFF2-40B4-BE49-F238E27FC236}">
              <a16:creationId xmlns:a16="http://schemas.microsoft.com/office/drawing/2014/main" id="{29AB5A47-C21D-449F-9352-10361BD95108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17" name="Text Box 71">
          <a:extLst>
            <a:ext uri="{FF2B5EF4-FFF2-40B4-BE49-F238E27FC236}">
              <a16:creationId xmlns:a16="http://schemas.microsoft.com/office/drawing/2014/main" id="{EF5809C1-4E5D-46CD-9DC9-53ECA5C5A7E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18" name="Text Box 72">
          <a:extLst>
            <a:ext uri="{FF2B5EF4-FFF2-40B4-BE49-F238E27FC236}">
              <a16:creationId xmlns:a16="http://schemas.microsoft.com/office/drawing/2014/main" id="{18BEAD88-D941-484C-8496-663E9466005D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19" name="Text Box 73">
          <a:extLst>
            <a:ext uri="{FF2B5EF4-FFF2-40B4-BE49-F238E27FC236}">
              <a16:creationId xmlns:a16="http://schemas.microsoft.com/office/drawing/2014/main" id="{B6534C0D-ECB2-407A-BC28-CB9656E492FF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20" name="Text Box 46">
          <a:extLst>
            <a:ext uri="{FF2B5EF4-FFF2-40B4-BE49-F238E27FC236}">
              <a16:creationId xmlns:a16="http://schemas.microsoft.com/office/drawing/2014/main" id="{4EB387AF-B1A1-47C7-A402-D9303D7F0BAC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21" name="Text Box 43">
          <a:extLst>
            <a:ext uri="{FF2B5EF4-FFF2-40B4-BE49-F238E27FC236}">
              <a16:creationId xmlns:a16="http://schemas.microsoft.com/office/drawing/2014/main" id="{AB490CBD-8F8A-4509-9DC8-518679C77C33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22" name="Text Box 46">
          <a:extLst>
            <a:ext uri="{FF2B5EF4-FFF2-40B4-BE49-F238E27FC236}">
              <a16:creationId xmlns:a16="http://schemas.microsoft.com/office/drawing/2014/main" id="{91E5809B-FC4A-4630-901D-8D49A0BAE7FD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23" name="Text Box 43">
          <a:extLst>
            <a:ext uri="{FF2B5EF4-FFF2-40B4-BE49-F238E27FC236}">
              <a16:creationId xmlns:a16="http://schemas.microsoft.com/office/drawing/2014/main" id="{9509238E-B698-4E21-A141-6913A2BF8E8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24" name="Text Box 68">
          <a:extLst>
            <a:ext uri="{FF2B5EF4-FFF2-40B4-BE49-F238E27FC236}">
              <a16:creationId xmlns:a16="http://schemas.microsoft.com/office/drawing/2014/main" id="{239E08DF-2FF7-431C-BD1A-445AC1AF5468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25" name="Text Box 69">
          <a:extLst>
            <a:ext uri="{FF2B5EF4-FFF2-40B4-BE49-F238E27FC236}">
              <a16:creationId xmlns:a16="http://schemas.microsoft.com/office/drawing/2014/main" id="{FB23B2C5-A16C-4622-84AF-766075DA31FB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26" name="Text Box 70">
          <a:extLst>
            <a:ext uri="{FF2B5EF4-FFF2-40B4-BE49-F238E27FC236}">
              <a16:creationId xmlns:a16="http://schemas.microsoft.com/office/drawing/2014/main" id="{B129EC19-B4FE-42C5-A75E-97A3013DE5C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27" name="Text Box 71">
          <a:extLst>
            <a:ext uri="{FF2B5EF4-FFF2-40B4-BE49-F238E27FC236}">
              <a16:creationId xmlns:a16="http://schemas.microsoft.com/office/drawing/2014/main" id="{1645B7FE-63C7-4D03-8C61-B0B4D40089A0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28" name="Text Box 72">
          <a:extLst>
            <a:ext uri="{FF2B5EF4-FFF2-40B4-BE49-F238E27FC236}">
              <a16:creationId xmlns:a16="http://schemas.microsoft.com/office/drawing/2014/main" id="{A1E47834-1D2F-4B12-88C8-AEE6CEB5A597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29" name="Text Box 73">
          <a:extLst>
            <a:ext uri="{FF2B5EF4-FFF2-40B4-BE49-F238E27FC236}">
              <a16:creationId xmlns:a16="http://schemas.microsoft.com/office/drawing/2014/main" id="{C81686DD-E830-463A-AFE4-A88EA226338F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30" name="Text Box 46">
          <a:extLst>
            <a:ext uri="{FF2B5EF4-FFF2-40B4-BE49-F238E27FC236}">
              <a16:creationId xmlns:a16="http://schemas.microsoft.com/office/drawing/2014/main" id="{511F72F0-6792-45CC-AF97-2AF44AC0257C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31" name="Text Box 43">
          <a:extLst>
            <a:ext uri="{FF2B5EF4-FFF2-40B4-BE49-F238E27FC236}">
              <a16:creationId xmlns:a16="http://schemas.microsoft.com/office/drawing/2014/main" id="{5ABA0E4F-5F56-4AC3-BFF3-8DF6C8F3084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32" name="Text Box 46">
          <a:extLst>
            <a:ext uri="{FF2B5EF4-FFF2-40B4-BE49-F238E27FC236}">
              <a16:creationId xmlns:a16="http://schemas.microsoft.com/office/drawing/2014/main" id="{0666C7DF-5F07-4F64-95D8-B1AE72D19083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33" name="Text Box 43">
          <a:extLst>
            <a:ext uri="{FF2B5EF4-FFF2-40B4-BE49-F238E27FC236}">
              <a16:creationId xmlns:a16="http://schemas.microsoft.com/office/drawing/2014/main" id="{282DFCD2-6CAC-4C77-9B45-06F4AB9D1E18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234" name="Text Box 68">
          <a:extLst>
            <a:ext uri="{FF2B5EF4-FFF2-40B4-BE49-F238E27FC236}">
              <a16:creationId xmlns:a16="http://schemas.microsoft.com/office/drawing/2014/main" id="{69EA5E72-9138-4C10-BA6C-CCE544389C4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235" name="Text Box 69">
          <a:extLst>
            <a:ext uri="{FF2B5EF4-FFF2-40B4-BE49-F238E27FC236}">
              <a16:creationId xmlns:a16="http://schemas.microsoft.com/office/drawing/2014/main" id="{EBDA749C-9789-45BE-80BD-5E7774FC93D2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236" name="Text Box 70">
          <a:extLst>
            <a:ext uri="{FF2B5EF4-FFF2-40B4-BE49-F238E27FC236}">
              <a16:creationId xmlns:a16="http://schemas.microsoft.com/office/drawing/2014/main" id="{CCCAFEB4-C513-4BD0-BF70-D2E5336875D7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237" name="Text Box 71">
          <a:extLst>
            <a:ext uri="{FF2B5EF4-FFF2-40B4-BE49-F238E27FC236}">
              <a16:creationId xmlns:a16="http://schemas.microsoft.com/office/drawing/2014/main" id="{646D1CC7-2846-4EB9-993E-510E6DC83CD6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238" name="Text Box 72">
          <a:extLst>
            <a:ext uri="{FF2B5EF4-FFF2-40B4-BE49-F238E27FC236}">
              <a16:creationId xmlns:a16="http://schemas.microsoft.com/office/drawing/2014/main" id="{D4F1C29B-A635-4E18-AF8E-81B829A0F7F6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239" name="Text Box 73">
          <a:extLst>
            <a:ext uri="{FF2B5EF4-FFF2-40B4-BE49-F238E27FC236}">
              <a16:creationId xmlns:a16="http://schemas.microsoft.com/office/drawing/2014/main" id="{58C70A45-117A-4018-B30E-C07A5832EAB5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40" name="Text Box 46">
          <a:extLst>
            <a:ext uri="{FF2B5EF4-FFF2-40B4-BE49-F238E27FC236}">
              <a16:creationId xmlns:a16="http://schemas.microsoft.com/office/drawing/2014/main" id="{4684F30E-D346-4C23-8864-28B1C2A3962B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41" name="Text Box 43">
          <a:extLst>
            <a:ext uri="{FF2B5EF4-FFF2-40B4-BE49-F238E27FC236}">
              <a16:creationId xmlns:a16="http://schemas.microsoft.com/office/drawing/2014/main" id="{5383563E-C360-4F33-A987-92DED4B535B2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42" name="Text Box 46">
          <a:extLst>
            <a:ext uri="{FF2B5EF4-FFF2-40B4-BE49-F238E27FC236}">
              <a16:creationId xmlns:a16="http://schemas.microsoft.com/office/drawing/2014/main" id="{A0FE28A2-8E6E-42A1-BE3B-0CC16FB202F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43" name="Text Box 43">
          <a:extLst>
            <a:ext uri="{FF2B5EF4-FFF2-40B4-BE49-F238E27FC236}">
              <a16:creationId xmlns:a16="http://schemas.microsoft.com/office/drawing/2014/main" id="{872FD705-E97E-411C-96DB-316D6B326AEA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72</xdr:row>
      <xdr:rowOff>0</xdr:rowOff>
    </xdr:from>
    <xdr:to>
      <xdr:col>1</xdr:col>
      <xdr:colOff>790575</xdr:colOff>
      <xdr:row>72</xdr:row>
      <xdr:rowOff>171450</xdr:rowOff>
    </xdr:to>
    <xdr:sp macro="" textlink="">
      <xdr:nvSpPr>
        <xdr:cNvPr id="244" name="Text Box 10">
          <a:extLst>
            <a:ext uri="{FF2B5EF4-FFF2-40B4-BE49-F238E27FC236}">
              <a16:creationId xmlns:a16="http://schemas.microsoft.com/office/drawing/2014/main" id="{8FCD0E66-6756-47FE-BCD0-FF7C9AC71B71}"/>
            </a:ext>
          </a:extLst>
        </xdr:cNvPr>
        <xdr:cNvSpPr txBox="1">
          <a:spLocks noChangeArrowheads="1"/>
        </xdr:cNvSpPr>
      </xdr:nvSpPr>
      <xdr:spPr bwMode="auto">
        <a:xfrm>
          <a:off x="1057275" y="25403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72</xdr:row>
      <xdr:rowOff>0</xdr:rowOff>
    </xdr:from>
    <xdr:to>
      <xdr:col>1</xdr:col>
      <xdr:colOff>790575</xdr:colOff>
      <xdr:row>72</xdr:row>
      <xdr:rowOff>171450</xdr:rowOff>
    </xdr:to>
    <xdr:sp macro="" textlink="">
      <xdr:nvSpPr>
        <xdr:cNvPr id="245" name="Text Box 11">
          <a:extLst>
            <a:ext uri="{FF2B5EF4-FFF2-40B4-BE49-F238E27FC236}">
              <a16:creationId xmlns:a16="http://schemas.microsoft.com/office/drawing/2014/main" id="{FEFEDC49-CC64-49C8-BED0-220D32B62A1F}"/>
            </a:ext>
          </a:extLst>
        </xdr:cNvPr>
        <xdr:cNvSpPr txBox="1">
          <a:spLocks noChangeArrowheads="1"/>
        </xdr:cNvSpPr>
      </xdr:nvSpPr>
      <xdr:spPr bwMode="auto">
        <a:xfrm>
          <a:off x="1057275" y="25403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246" name="Text Box 65">
          <a:extLst>
            <a:ext uri="{FF2B5EF4-FFF2-40B4-BE49-F238E27FC236}">
              <a16:creationId xmlns:a16="http://schemas.microsoft.com/office/drawing/2014/main" id="{0EB42745-102E-4C75-AD1E-2AAFDB465CD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247" name="Text Box 91">
          <a:extLst>
            <a:ext uri="{FF2B5EF4-FFF2-40B4-BE49-F238E27FC236}">
              <a16:creationId xmlns:a16="http://schemas.microsoft.com/office/drawing/2014/main" id="{CC5DAFA0-55E6-4E5F-917D-97FA2C47C753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248" name="Text Box 65">
          <a:extLst>
            <a:ext uri="{FF2B5EF4-FFF2-40B4-BE49-F238E27FC236}">
              <a16:creationId xmlns:a16="http://schemas.microsoft.com/office/drawing/2014/main" id="{0AAF5CFA-0AF9-44AB-8753-502B86CDF2AB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249" name="Text Box 91">
          <a:extLst>
            <a:ext uri="{FF2B5EF4-FFF2-40B4-BE49-F238E27FC236}">
              <a16:creationId xmlns:a16="http://schemas.microsoft.com/office/drawing/2014/main" id="{8875BC81-C676-4028-806C-E7DF04646E6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250" name="Text Box 46">
          <a:extLst>
            <a:ext uri="{FF2B5EF4-FFF2-40B4-BE49-F238E27FC236}">
              <a16:creationId xmlns:a16="http://schemas.microsoft.com/office/drawing/2014/main" id="{B2CC8170-555C-48ED-8210-870EB955A987}"/>
            </a:ext>
          </a:extLst>
        </xdr:cNvPr>
        <xdr:cNvSpPr txBox="1">
          <a:spLocks noChangeArrowheads="1"/>
        </xdr:cNvSpPr>
      </xdr:nvSpPr>
      <xdr:spPr bwMode="auto">
        <a:xfrm>
          <a:off x="47053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251" name="Text Box 43">
          <a:extLst>
            <a:ext uri="{FF2B5EF4-FFF2-40B4-BE49-F238E27FC236}">
              <a16:creationId xmlns:a16="http://schemas.microsoft.com/office/drawing/2014/main" id="{FF1174F3-63D4-4A9D-96DB-200D9CAE774F}"/>
            </a:ext>
          </a:extLst>
        </xdr:cNvPr>
        <xdr:cNvSpPr txBox="1">
          <a:spLocks noChangeArrowheads="1"/>
        </xdr:cNvSpPr>
      </xdr:nvSpPr>
      <xdr:spPr bwMode="auto">
        <a:xfrm>
          <a:off x="47053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52" name="Text Box 68">
          <a:extLst>
            <a:ext uri="{FF2B5EF4-FFF2-40B4-BE49-F238E27FC236}">
              <a16:creationId xmlns:a16="http://schemas.microsoft.com/office/drawing/2014/main" id="{E80DF644-917E-4F79-AB6C-F52BB3B23BAD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53" name="Text Box 69">
          <a:extLst>
            <a:ext uri="{FF2B5EF4-FFF2-40B4-BE49-F238E27FC236}">
              <a16:creationId xmlns:a16="http://schemas.microsoft.com/office/drawing/2014/main" id="{3E414C67-287A-4593-BDDD-DDB99EE77DF7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54" name="Text Box 70">
          <a:extLst>
            <a:ext uri="{FF2B5EF4-FFF2-40B4-BE49-F238E27FC236}">
              <a16:creationId xmlns:a16="http://schemas.microsoft.com/office/drawing/2014/main" id="{99CCCB34-4AE9-4E90-9AF9-E02DE38817D0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55" name="Text Box 71">
          <a:extLst>
            <a:ext uri="{FF2B5EF4-FFF2-40B4-BE49-F238E27FC236}">
              <a16:creationId xmlns:a16="http://schemas.microsoft.com/office/drawing/2014/main" id="{2AA27D9E-D6F9-48B5-AD39-AD306E9D384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56" name="Text Box 72">
          <a:extLst>
            <a:ext uri="{FF2B5EF4-FFF2-40B4-BE49-F238E27FC236}">
              <a16:creationId xmlns:a16="http://schemas.microsoft.com/office/drawing/2014/main" id="{198949D9-04C5-4590-9468-BCB21F8A633C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57" name="Text Box 73">
          <a:extLst>
            <a:ext uri="{FF2B5EF4-FFF2-40B4-BE49-F238E27FC236}">
              <a16:creationId xmlns:a16="http://schemas.microsoft.com/office/drawing/2014/main" id="{8B282517-5836-4DB9-8474-B63FA8A96D1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58" name="Text Box 46">
          <a:extLst>
            <a:ext uri="{FF2B5EF4-FFF2-40B4-BE49-F238E27FC236}">
              <a16:creationId xmlns:a16="http://schemas.microsoft.com/office/drawing/2014/main" id="{A07F03BB-F29D-480B-A98D-27A046EA4AE5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59" name="Text Box 43">
          <a:extLst>
            <a:ext uri="{FF2B5EF4-FFF2-40B4-BE49-F238E27FC236}">
              <a16:creationId xmlns:a16="http://schemas.microsoft.com/office/drawing/2014/main" id="{8088816D-ABC5-45FC-B124-70D1E5C5DEAC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60" name="Text Box 46">
          <a:extLst>
            <a:ext uri="{FF2B5EF4-FFF2-40B4-BE49-F238E27FC236}">
              <a16:creationId xmlns:a16="http://schemas.microsoft.com/office/drawing/2014/main" id="{F40F7AC8-06D5-47BF-8A3B-1259DB923EA0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61" name="Text Box 43">
          <a:extLst>
            <a:ext uri="{FF2B5EF4-FFF2-40B4-BE49-F238E27FC236}">
              <a16:creationId xmlns:a16="http://schemas.microsoft.com/office/drawing/2014/main" id="{7263872E-5487-452D-9008-6E6067F7860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62" name="Text Box 68">
          <a:extLst>
            <a:ext uri="{FF2B5EF4-FFF2-40B4-BE49-F238E27FC236}">
              <a16:creationId xmlns:a16="http://schemas.microsoft.com/office/drawing/2014/main" id="{9B393C94-9C91-4EA8-ABA3-49A6BEB323E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63" name="Text Box 69">
          <a:extLst>
            <a:ext uri="{FF2B5EF4-FFF2-40B4-BE49-F238E27FC236}">
              <a16:creationId xmlns:a16="http://schemas.microsoft.com/office/drawing/2014/main" id="{CFC821A5-7B3D-4364-A6DB-1E912006D728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64" name="Text Box 70">
          <a:extLst>
            <a:ext uri="{FF2B5EF4-FFF2-40B4-BE49-F238E27FC236}">
              <a16:creationId xmlns:a16="http://schemas.microsoft.com/office/drawing/2014/main" id="{DAEB3380-963C-49ED-99A7-C12C06DD6CA0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65" name="Text Box 71">
          <a:extLst>
            <a:ext uri="{FF2B5EF4-FFF2-40B4-BE49-F238E27FC236}">
              <a16:creationId xmlns:a16="http://schemas.microsoft.com/office/drawing/2014/main" id="{700FAFCF-0CEC-4DC6-AAD6-D3B02C1375B6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66" name="Text Box 72">
          <a:extLst>
            <a:ext uri="{FF2B5EF4-FFF2-40B4-BE49-F238E27FC236}">
              <a16:creationId xmlns:a16="http://schemas.microsoft.com/office/drawing/2014/main" id="{AE50E1EB-2E55-4B9F-99FC-E83FC977D487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67" name="Text Box 73">
          <a:extLst>
            <a:ext uri="{FF2B5EF4-FFF2-40B4-BE49-F238E27FC236}">
              <a16:creationId xmlns:a16="http://schemas.microsoft.com/office/drawing/2014/main" id="{519F6C25-A318-4362-92E8-4FCB1CAB336C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68" name="Text Box 46">
          <a:extLst>
            <a:ext uri="{FF2B5EF4-FFF2-40B4-BE49-F238E27FC236}">
              <a16:creationId xmlns:a16="http://schemas.microsoft.com/office/drawing/2014/main" id="{778CE846-4507-428D-A842-5FC8A49FC08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69" name="Text Box 43">
          <a:extLst>
            <a:ext uri="{FF2B5EF4-FFF2-40B4-BE49-F238E27FC236}">
              <a16:creationId xmlns:a16="http://schemas.microsoft.com/office/drawing/2014/main" id="{DEA21BE3-C445-4AA6-9644-6B4995774DDC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70" name="Text Box 46">
          <a:extLst>
            <a:ext uri="{FF2B5EF4-FFF2-40B4-BE49-F238E27FC236}">
              <a16:creationId xmlns:a16="http://schemas.microsoft.com/office/drawing/2014/main" id="{ECA35415-26AC-4FA6-AEE5-58410D03BD73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71" name="Text Box 43">
          <a:extLst>
            <a:ext uri="{FF2B5EF4-FFF2-40B4-BE49-F238E27FC236}">
              <a16:creationId xmlns:a16="http://schemas.microsoft.com/office/drawing/2014/main" id="{3D4062F6-68F6-4263-8413-3B1406665A6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272" name="Text Box 68">
          <a:extLst>
            <a:ext uri="{FF2B5EF4-FFF2-40B4-BE49-F238E27FC236}">
              <a16:creationId xmlns:a16="http://schemas.microsoft.com/office/drawing/2014/main" id="{C3F111D5-2099-46A8-A7C7-69BE979B3A96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273" name="Text Box 69">
          <a:extLst>
            <a:ext uri="{FF2B5EF4-FFF2-40B4-BE49-F238E27FC236}">
              <a16:creationId xmlns:a16="http://schemas.microsoft.com/office/drawing/2014/main" id="{8051623B-26B2-419E-82C8-9FB73153F5E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274" name="Text Box 70">
          <a:extLst>
            <a:ext uri="{FF2B5EF4-FFF2-40B4-BE49-F238E27FC236}">
              <a16:creationId xmlns:a16="http://schemas.microsoft.com/office/drawing/2014/main" id="{4167C494-D854-40DC-979C-A9F3B324FACE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275" name="Text Box 71">
          <a:extLst>
            <a:ext uri="{FF2B5EF4-FFF2-40B4-BE49-F238E27FC236}">
              <a16:creationId xmlns:a16="http://schemas.microsoft.com/office/drawing/2014/main" id="{2EA2B3F1-450F-42F3-A60E-EB4B6F0A95C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276" name="Text Box 72">
          <a:extLst>
            <a:ext uri="{FF2B5EF4-FFF2-40B4-BE49-F238E27FC236}">
              <a16:creationId xmlns:a16="http://schemas.microsoft.com/office/drawing/2014/main" id="{F062B4A8-9034-4281-AF72-8C5F5C7C37B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277" name="Text Box 73">
          <a:extLst>
            <a:ext uri="{FF2B5EF4-FFF2-40B4-BE49-F238E27FC236}">
              <a16:creationId xmlns:a16="http://schemas.microsoft.com/office/drawing/2014/main" id="{42697F6F-505C-454A-AA59-7F52BA4E3406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78" name="Text Box 46">
          <a:extLst>
            <a:ext uri="{FF2B5EF4-FFF2-40B4-BE49-F238E27FC236}">
              <a16:creationId xmlns:a16="http://schemas.microsoft.com/office/drawing/2014/main" id="{1A586804-AE37-49A2-9122-08AADDAD76D7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79" name="Text Box 43">
          <a:extLst>
            <a:ext uri="{FF2B5EF4-FFF2-40B4-BE49-F238E27FC236}">
              <a16:creationId xmlns:a16="http://schemas.microsoft.com/office/drawing/2014/main" id="{005F3F74-4FF9-4068-8E41-2E741126FD83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80" name="Text Box 46">
          <a:extLst>
            <a:ext uri="{FF2B5EF4-FFF2-40B4-BE49-F238E27FC236}">
              <a16:creationId xmlns:a16="http://schemas.microsoft.com/office/drawing/2014/main" id="{DCF4E7D2-393A-4DFC-8E6A-D3D8F16F8462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81" name="Text Box 43">
          <a:extLst>
            <a:ext uri="{FF2B5EF4-FFF2-40B4-BE49-F238E27FC236}">
              <a16:creationId xmlns:a16="http://schemas.microsoft.com/office/drawing/2014/main" id="{B5458853-BB27-4E0A-B2A1-E4C854076910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282" name="Text Box 65">
          <a:extLst>
            <a:ext uri="{FF2B5EF4-FFF2-40B4-BE49-F238E27FC236}">
              <a16:creationId xmlns:a16="http://schemas.microsoft.com/office/drawing/2014/main" id="{B39A3B93-60CF-4771-91C0-78D03673B365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283" name="Text Box 91">
          <a:extLst>
            <a:ext uri="{FF2B5EF4-FFF2-40B4-BE49-F238E27FC236}">
              <a16:creationId xmlns:a16="http://schemas.microsoft.com/office/drawing/2014/main" id="{B11F7D9D-3BA7-4DA1-8B52-FDD30FD4DF32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284" name="Text Box 65">
          <a:extLst>
            <a:ext uri="{FF2B5EF4-FFF2-40B4-BE49-F238E27FC236}">
              <a16:creationId xmlns:a16="http://schemas.microsoft.com/office/drawing/2014/main" id="{964E7571-4001-4089-BF00-DDB4422C1D2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285" name="Text Box 91">
          <a:extLst>
            <a:ext uri="{FF2B5EF4-FFF2-40B4-BE49-F238E27FC236}">
              <a16:creationId xmlns:a16="http://schemas.microsoft.com/office/drawing/2014/main" id="{DB43108E-56C2-48B8-8DEA-281DE7C360D2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286" name="Text Box 46">
          <a:extLst>
            <a:ext uri="{FF2B5EF4-FFF2-40B4-BE49-F238E27FC236}">
              <a16:creationId xmlns:a16="http://schemas.microsoft.com/office/drawing/2014/main" id="{D77A503D-AF50-46E5-92FC-7439BCA3D094}"/>
            </a:ext>
          </a:extLst>
        </xdr:cNvPr>
        <xdr:cNvSpPr txBox="1">
          <a:spLocks noChangeArrowheads="1"/>
        </xdr:cNvSpPr>
      </xdr:nvSpPr>
      <xdr:spPr bwMode="auto">
        <a:xfrm>
          <a:off x="47053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287" name="Text Box 43">
          <a:extLst>
            <a:ext uri="{FF2B5EF4-FFF2-40B4-BE49-F238E27FC236}">
              <a16:creationId xmlns:a16="http://schemas.microsoft.com/office/drawing/2014/main" id="{46A617C6-8A5C-43FF-9DA0-C1D99EF34C2B}"/>
            </a:ext>
          </a:extLst>
        </xdr:cNvPr>
        <xdr:cNvSpPr txBox="1">
          <a:spLocks noChangeArrowheads="1"/>
        </xdr:cNvSpPr>
      </xdr:nvSpPr>
      <xdr:spPr bwMode="auto">
        <a:xfrm>
          <a:off x="47053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88" name="Text Box 68">
          <a:extLst>
            <a:ext uri="{FF2B5EF4-FFF2-40B4-BE49-F238E27FC236}">
              <a16:creationId xmlns:a16="http://schemas.microsoft.com/office/drawing/2014/main" id="{FCF0D914-D4B1-486D-9358-B162D303FED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89" name="Text Box 69">
          <a:extLst>
            <a:ext uri="{FF2B5EF4-FFF2-40B4-BE49-F238E27FC236}">
              <a16:creationId xmlns:a16="http://schemas.microsoft.com/office/drawing/2014/main" id="{8EE5F87D-3ABD-4909-92BD-9F2C1DEA11E2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90" name="Text Box 70">
          <a:extLst>
            <a:ext uri="{FF2B5EF4-FFF2-40B4-BE49-F238E27FC236}">
              <a16:creationId xmlns:a16="http://schemas.microsoft.com/office/drawing/2014/main" id="{6FE14943-0F45-4B3D-9FBE-0EE960E913AE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91" name="Text Box 71">
          <a:extLst>
            <a:ext uri="{FF2B5EF4-FFF2-40B4-BE49-F238E27FC236}">
              <a16:creationId xmlns:a16="http://schemas.microsoft.com/office/drawing/2014/main" id="{637CE369-1E76-43EE-8EC9-296BC350C4C1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92" name="Text Box 72">
          <a:extLst>
            <a:ext uri="{FF2B5EF4-FFF2-40B4-BE49-F238E27FC236}">
              <a16:creationId xmlns:a16="http://schemas.microsoft.com/office/drawing/2014/main" id="{9DAFE8EF-F0AD-4A9C-A332-8C4F98D08D70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93" name="Text Box 73">
          <a:extLst>
            <a:ext uri="{FF2B5EF4-FFF2-40B4-BE49-F238E27FC236}">
              <a16:creationId xmlns:a16="http://schemas.microsoft.com/office/drawing/2014/main" id="{6B0427CD-1917-4BA2-ADB2-5691AB63B5E3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94" name="Text Box 46">
          <a:extLst>
            <a:ext uri="{FF2B5EF4-FFF2-40B4-BE49-F238E27FC236}">
              <a16:creationId xmlns:a16="http://schemas.microsoft.com/office/drawing/2014/main" id="{E968A077-E5EE-4043-B1FA-371BED3BC87D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95" name="Text Box 43">
          <a:extLst>
            <a:ext uri="{FF2B5EF4-FFF2-40B4-BE49-F238E27FC236}">
              <a16:creationId xmlns:a16="http://schemas.microsoft.com/office/drawing/2014/main" id="{766ADD5D-8854-4B4D-A670-4954788CF676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96" name="Text Box 46">
          <a:extLst>
            <a:ext uri="{FF2B5EF4-FFF2-40B4-BE49-F238E27FC236}">
              <a16:creationId xmlns:a16="http://schemas.microsoft.com/office/drawing/2014/main" id="{B782B462-3307-48BC-AA64-96B359D00EAC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97" name="Text Box 43">
          <a:extLst>
            <a:ext uri="{FF2B5EF4-FFF2-40B4-BE49-F238E27FC236}">
              <a16:creationId xmlns:a16="http://schemas.microsoft.com/office/drawing/2014/main" id="{1D34318B-0EEC-49E2-A124-5BDEB8C51DDA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98" name="Text Box 68">
          <a:extLst>
            <a:ext uri="{FF2B5EF4-FFF2-40B4-BE49-F238E27FC236}">
              <a16:creationId xmlns:a16="http://schemas.microsoft.com/office/drawing/2014/main" id="{91F818BF-8EE8-493B-8504-D45EBDF3F9FF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99" name="Text Box 69">
          <a:extLst>
            <a:ext uri="{FF2B5EF4-FFF2-40B4-BE49-F238E27FC236}">
              <a16:creationId xmlns:a16="http://schemas.microsoft.com/office/drawing/2014/main" id="{C0EA02DF-398B-4CC9-B73D-62EC1774D49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300" name="Text Box 70">
          <a:extLst>
            <a:ext uri="{FF2B5EF4-FFF2-40B4-BE49-F238E27FC236}">
              <a16:creationId xmlns:a16="http://schemas.microsoft.com/office/drawing/2014/main" id="{8B96EBAC-5A5B-4901-93A0-EB9EF23E84AF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301" name="Text Box 71">
          <a:extLst>
            <a:ext uri="{FF2B5EF4-FFF2-40B4-BE49-F238E27FC236}">
              <a16:creationId xmlns:a16="http://schemas.microsoft.com/office/drawing/2014/main" id="{95DC069A-71FA-4D95-8449-60288E584165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302" name="Text Box 72">
          <a:extLst>
            <a:ext uri="{FF2B5EF4-FFF2-40B4-BE49-F238E27FC236}">
              <a16:creationId xmlns:a16="http://schemas.microsoft.com/office/drawing/2014/main" id="{83FA4195-DB71-4787-9CDE-159D030676F7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303" name="Text Box 73">
          <a:extLst>
            <a:ext uri="{FF2B5EF4-FFF2-40B4-BE49-F238E27FC236}">
              <a16:creationId xmlns:a16="http://schemas.microsoft.com/office/drawing/2014/main" id="{D88FBD75-673B-42AB-9D6C-4F5994295765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304" name="Text Box 46">
          <a:extLst>
            <a:ext uri="{FF2B5EF4-FFF2-40B4-BE49-F238E27FC236}">
              <a16:creationId xmlns:a16="http://schemas.microsoft.com/office/drawing/2014/main" id="{3C9F03BC-ED9D-4354-B13F-8962A9B3B45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DE4607C4-F140-4D23-943E-9FE1202A64A0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306" name="Text Box 46">
          <a:extLst>
            <a:ext uri="{FF2B5EF4-FFF2-40B4-BE49-F238E27FC236}">
              <a16:creationId xmlns:a16="http://schemas.microsoft.com/office/drawing/2014/main" id="{12E9A0BC-24B8-4B38-84EF-96A8E0AE3D50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54</xdr:row>
      <xdr:rowOff>0</xdr:rowOff>
    </xdr:from>
    <xdr:to>
      <xdr:col>1</xdr:col>
      <xdr:colOff>790575</xdr:colOff>
      <xdr:row>54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54</xdr:row>
      <xdr:rowOff>0</xdr:rowOff>
    </xdr:from>
    <xdr:to>
      <xdr:col>1</xdr:col>
      <xdr:colOff>790575</xdr:colOff>
      <xdr:row>54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76200</xdr:colOff>
      <xdr:row>54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76200</xdr:colOff>
      <xdr:row>54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54</xdr:row>
      <xdr:rowOff>0</xdr:rowOff>
    </xdr:from>
    <xdr:to>
      <xdr:col>1</xdr:col>
      <xdr:colOff>790575</xdr:colOff>
      <xdr:row>54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54</xdr:row>
      <xdr:rowOff>0</xdr:rowOff>
    </xdr:from>
    <xdr:to>
      <xdr:col>1</xdr:col>
      <xdr:colOff>790575</xdr:colOff>
      <xdr:row>54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76200</xdr:colOff>
      <xdr:row>54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76200</xdr:colOff>
      <xdr:row>54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54</xdr:row>
      <xdr:rowOff>0</xdr:rowOff>
    </xdr:from>
    <xdr:to>
      <xdr:col>1</xdr:col>
      <xdr:colOff>790575</xdr:colOff>
      <xdr:row>54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54</xdr:row>
      <xdr:rowOff>0</xdr:rowOff>
    </xdr:from>
    <xdr:to>
      <xdr:col>1</xdr:col>
      <xdr:colOff>790575</xdr:colOff>
      <xdr:row>54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76200</xdr:colOff>
      <xdr:row>54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76200</xdr:colOff>
      <xdr:row>54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54</xdr:row>
      <xdr:rowOff>0</xdr:rowOff>
    </xdr:from>
    <xdr:to>
      <xdr:col>1</xdr:col>
      <xdr:colOff>790575</xdr:colOff>
      <xdr:row>54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54</xdr:row>
      <xdr:rowOff>0</xdr:rowOff>
    </xdr:from>
    <xdr:to>
      <xdr:col>1</xdr:col>
      <xdr:colOff>790575</xdr:colOff>
      <xdr:row>54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76200</xdr:colOff>
      <xdr:row>54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76200</xdr:colOff>
      <xdr:row>54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76200</xdr:colOff>
      <xdr:row>54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54" name="Text Box 68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55" name="Text Box 69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56" name="Text Box 70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57" name="Text Box 71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58" name="Text Box 72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59" name="Text Box 73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60" name="Text Box 46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61" name="Text Box 43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62" name="Text Box 46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63" name="Text Box 43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164" name="Text Box 10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165" name="Text Box 11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66" name="Text Box 65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67" name="Text Box 91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68" name="Text Box 65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169" name="Text Box 91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171450"/>
    <xdr:sp macro="" textlink="">
      <xdr:nvSpPr>
        <xdr:cNvPr id="170" name="Text Box 46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171450"/>
    <xdr:sp macro="" textlink="">
      <xdr:nvSpPr>
        <xdr:cNvPr id="171" name="Text Box 43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72" name="Text Box 68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73" name="Text Box 69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74" name="Text Box 70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75" name="Text Box 71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76" name="Text Box 72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77" name="Text Box 73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78" name="Text Box 46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79" name="Text Box 43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80" name="Text Box 46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81" name="Text Box 43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82" name="Text Box 68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83" name="Text Box 69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84" name="Text Box 70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85" name="Text Box 71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86" name="Text Box 72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187" name="Text Box 73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89" name="Text Box 43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90" name="Text Box 46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91" name="Text Box 43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92" name="Text Box 68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93" name="Text Box 69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94" name="Text Box 70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95" name="Text Box 71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96" name="Text Box 72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197" name="Text Box 73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98" name="Text Box 46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199" name="Text Box 43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200" name="Text Box 46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201" name="Text Box 43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203" name="Text Box 11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204" name="Text Box 65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205" name="Text Box 91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206" name="Text Box 65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207" name="Text Box 91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171450"/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171450"/>
    <xdr:sp macro="" textlink="">
      <xdr:nvSpPr>
        <xdr:cNvPr id="209" name="Text Box 43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10" name="Text Box 68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11" name="Text Box 69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12" name="Text Box 70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13" name="Text Box 71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14" name="Text Box 72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15" name="Text Box 73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216" name="Text Box 46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217" name="Text Box 43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218" name="Text Box 46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219" name="Text Box 43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20" name="Text Box 68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21" name="Text Box 69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22" name="Text Box 70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23" name="Text Box 71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24" name="Text Box 72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25" name="Text Box 73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226" name="Text Box 46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227" name="Text Box 43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228" name="Text Box 46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229" name="Text Box 43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230" name="Text Box 68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231" name="Text Box 69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232" name="Text Box 70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233" name="Text Box 71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234" name="Text Box 72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235" name="Text Box 73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236" name="Text Box 46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237" name="Text Box 43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238" name="Text Box 46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239" name="Text Box 43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241" name="Text Box 11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242" name="Text Box 65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243" name="Text Box 91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244" name="Text Box 65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245" name="Text Box 91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171450"/>
    <xdr:sp macro="" textlink="">
      <xdr:nvSpPr>
        <xdr:cNvPr id="246" name="Text Box 46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171450"/>
    <xdr:sp macro="" textlink="">
      <xdr:nvSpPr>
        <xdr:cNvPr id="247" name="Text Box 43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48" name="Text Box 68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49" name="Text Box 69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50" name="Text Box 70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51" name="Text Box 71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52" name="Text Box 72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53" name="Text Box 73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254" name="Text Box 46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255" name="Text Box 43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256" name="Text Box 46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257" name="Text Box 43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58" name="Text Box 68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59" name="Text Box 69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60" name="Text Box 70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61" name="Text Box 71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62" name="Text Box 72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63" name="Text Box 73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264" name="Text Box 46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265" name="Text Box 43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266" name="Text Box 46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267" name="Text Box 43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268" name="Text Box 68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269" name="Text Box 69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270" name="Text Box 70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271" name="Text Box 71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272" name="Text Box 72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47625"/>
    <xdr:sp macro="" textlink="">
      <xdr:nvSpPr>
        <xdr:cNvPr id="273" name="Text Box 73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274" name="Text Box 46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275" name="Text Box 43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276" name="Text Box 46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277" name="Text Box 43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278" name="Text Box 10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279" name="Text Box 65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280" name="Text Box 91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281" name="Text Box 65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171450"/>
    <xdr:sp macro="" textlink="">
      <xdr:nvSpPr>
        <xdr:cNvPr id="282" name="Text Box 91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171450"/>
    <xdr:sp macro="" textlink="">
      <xdr:nvSpPr>
        <xdr:cNvPr id="283" name="Text Box 46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76200" cy="171450"/>
    <xdr:sp macro="" textlink="">
      <xdr:nvSpPr>
        <xdr:cNvPr id="284" name="Text Box 43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85" name="Text Box 68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86" name="Text Box 69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87" name="Text Box 70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88" name="Text Box 71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89" name="Text Box 72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90" name="Text Box 73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291" name="Text Box 46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292" name="Text Box 43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293" name="Text Box 46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294" name="Text Box 43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95" name="Text Box 68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96" name="Text Box 69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97" name="Text Box 70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98" name="Text Box 71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299" name="Text Box 72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66675"/>
    <xdr:sp macro="" textlink="">
      <xdr:nvSpPr>
        <xdr:cNvPr id="300" name="Text Box 73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301" name="Text Box 46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302" name="Text Box 43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303" name="Text Box 46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8575"/>
    <xdr:sp macro="" textlink="">
      <xdr:nvSpPr>
        <xdr:cNvPr id="304" name="Text Box 43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78</xdr:row>
      <xdr:rowOff>0</xdr:rowOff>
    </xdr:from>
    <xdr:to>
      <xdr:col>1</xdr:col>
      <xdr:colOff>790575</xdr:colOff>
      <xdr:row>78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78</xdr:row>
      <xdr:rowOff>0</xdr:rowOff>
    </xdr:from>
    <xdr:to>
      <xdr:col>1</xdr:col>
      <xdr:colOff>790575</xdr:colOff>
      <xdr:row>78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78</xdr:row>
      <xdr:rowOff>0</xdr:rowOff>
    </xdr:from>
    <xdr:to>
      <xdr:col>1</xdr:col>
      <xdr:colOff>790575</xdr:colOff>
      <xdr:row>78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78</xdr:row>
      <xdr:rowOff>0</xdr:rowOff>
    </xdr:from>
    <xdr:to>
      <xdr:col>1</xdr:col>
      <xdr:colOff>790575</xdr:colOff>
      <xdr:row>78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78</xdr:row>
      <xdr:rowOff>0</xdr:rowOff>
    </xdr:from>
    <xdr:to>
      <xdr:col>1</xdr:col>
      <xdr:colOff>790575</xdr:colOff>
      <xdr:row>78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78</xdr:row>
      <xdr:rowOff>0</xdr:rowOff>
    </xdr:from>
    <xdr:to>
      <xdr:col>1</xdr:col>
      <xdr:colOff>790575</xdr:colOff>
      <xdr:row>78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78</xdr:row>
      <xdr:rowOff>0</xdr:rowOff>
    </xdr:from>
    <xdr:to>
      <xdr:col>1</xdr:col>
      <xdr:colOff>790575</xdr:colOff>
      <xdr:row>78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78</xdr:row>
      <xdr:rowOff>0</xdr:rowOff>
    </xdr:from>
    <xdr:to>
      <xdr:col>1</xdr:col>
      <xdr:colOff>790575</xdr:colOff>
      <xdr:row>78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154" name="Text Box 68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155" name="Text Box 69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156" name="Text Box 70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157" name="Text Box 71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158" name="Text Box 72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159" name="Text Box 73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160" name="Text Box 46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161" name="Text Box 43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162" name="Text Box 46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163" name="Text Box 43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78</xdr:row>
      <xdr:rowOff>0</xdr:rowOff>
    </xdr:from>
    <xdr:to>
      <xdr:col>1</xdr:col>
      <xdr:colOff>790575</xdr:colOff>
      <xdr:row>78</xdr:row>
      <xdr:rowOff>171450</xdr:rowOff>
    </xdr:to>
    <xdr:sp macro="" textlink="">
      <xdr:nvSpPr>
        <xdr:cNvPr id="164" name="Text Box 10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78</xdr:row>
      <xdr:rowOff>0</xdr:rowOff>
    </xdr:from>
    <xdr:to>
      <xdr:col>1</xdr:col>
      <xdr:colOff>790575</xdr:colOff>
      <xdr:row>78</xdr:row>
      <xdr:rowOff>171450</xdr:rowOff>
    </xdr:to>
    <xdr:sp macro="" textlink="">
      <xdr:nvSpPr>
        <xdr:cNvPr id="165" name="Text Box 11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171450</xdr:rowOff>
    </xdr:to>
    <xdr:sp macro="" textlink="">
      <xdr:nvSpPr>
        <xdr:cNvPr id="166" name="Text Box 65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171450</xdr:rowOff>
    </xdr:to>
    <xdr:sp macro="" textlink="">
      <xdr:nvSpPr>
        <xdr:cNvPr id="167" name="Text Box 91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171450</xdr:rowOff>
    </xdr:to>
    <xdr:sp macro="" textlink="">
      <xdr:nvSpPr>
        <xdr:cNvPr id="168" name="Text Box 65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171450</xdr:rowOff>
    </xdr:to>
    <xdr:sp macro="" textlink="">
      <xdr:nvSpPr>
        <xdr:cNvPr id="169" name="Text Box 91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171450</xdr:rowOff>
    </xdr:to>
    <xdr:sp macro="" textlink="">
      <xdr:nvSpPr>
        <xdr:cNvPr id="170" name="Text Box 46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171450</xdr:rowOff>
    </xdr:to>
    <xdr:sp macro="" textlink="">
      <xdr:nvSpPr>
        <xdr:cNvPr id="171" name="Text Box 43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172" name="Text Box 68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173" name="Text Box 69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174" name="Text Box 70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175" name="Text Box 71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176" name="Text Box 72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177" name="Text Box 73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178" name="Text Box 46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179" name="Text Box 43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180" name="Text Box 46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181" name="Text Box 43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182" name="Text Box 68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183" name="Text Box 69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184" name="Text Box 70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185" name="Text Box 71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186" name="Text Box 72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187" name="Text Box 73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189" name="Text Box 43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190" name="Text Box 46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191" name="Text Box 43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192" name="Text Box 68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193" name="Text Box 69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194" name="Text Box 70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195" name="Text Box 71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196" name="Text Box 72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197" name="Text Box 73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198" name="Text Box 46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199" name="Text Box 43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200" name="Text Box 46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201" name="Text Box 43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78</xdr:row>
      <xdr:rowOff>0</xdr:rowOff>
    </xdr:from>
    <xdr:to>
      <xdr:col>1</xdr:col>
      <xdr:colOff>790575</xdr:colOff>
      <xdr:row>78</xdr:row>
      <xdr:rowOff>171450</xdr:rowOff>
    </xdr:to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78</xdr:row>
      <xdr:rowOff>0</xdr:rowOff>
    </xdr:from>
    <xdr:to>
      <xdr:col>1</xdr:col>
      <xdr:colOff>790575</xdr:colOff>
      <xdr:row>78</xdr:row>
      <xdr:rowOff>171450</xdr:rowOff>
    </xdr:to>
    <xdr:sp macro="" textlink="">
      <xdr:nvSpPr>
        <xdr:cNvPr id="203" name="Text Box 11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171450</xdr:rowOff>
    </xdr:to>
    <xdr:sp macro="" textlink="">
      <xdr:nvSpPr>
        <xdr:cNvPr id="204" name="Text Box 65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171450</xdr:rowOff>
    </xdr:to>
    <xdr:sp macro="" textlink="">
      <xdr:nvSpPr>
        <xdr:cNvPr id="205" name="Text Box 91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171450</xdr:rowOff>
    </xdr:to>
    <xdr:sp macro="" textlink="">
      <xdr:nvSpPr>
        <xdr:cNvPr id="206" name="Text Box 65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171450</xdr:rowOff>
    </xdr:to>
    <xdr:sp macro="" textlink="">
      <xdr:nvSpPr>
        <xdr:cNvPr id="207" name="Text Box 91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171450</xdr:rowOff>
    </xdr:to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171450</xdr:rowOff>
    </xdr:to>
    <xdr:sp macro="" textlink="">
      <xdr:nvSpPr>
        <xdr:cNvPr id="209" name="Text Box 43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210" name="Text Box 68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211" name="Text Box 69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212" name="Text Box 70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213" name="Text Box 71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214" name="Text Box 72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215" name="Text Box 73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216" name="Text Box 46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217" name="Text Box 43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218" name="Text Box 46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219" name="Text Box 43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220" name="Text Box 68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221" name="Text Box 69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222" name="Text Box 70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223" name="Text Box 71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224" name="Text Box 72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225" name="Text Box 73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226" name="Text Box 46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227" name="Text Box 43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228" name="Text Box 46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229" name="Text Box 43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230" name="Text Box 68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231" name="Text Box 69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232" name="Text Box 70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233" name="Text Box 71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234" name="Text Box 72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235" name="Text Box 73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236" name="Text Box 46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237" name="Text Box 43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238" name="Text Box 46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239" name="Text Box 43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78</xdr:row>
      <xdr:rowOff>0</xdr:rowOff>
    </xdr:from>
    <xdr:to>
      <xdr:col>1</xdr:col>
      <xdr:colOff>790575</xdr:colOff>
      <xdr:row>78</xdr:row>
      <xdr:rowOff>171450</xdr:rowOff>
    </xdr:to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78</xdr:row>
      <xdr:rowOff>0</xdr:rowOff>
    </xdr:from>
    <xdr:to>
      <xdr:col>1</xdr:col>
      <xdr:colOff>790575</xdr:colOff>
      <xdr:row>78</xdr:row>
      <xdr:rowOff>171450</xdr:rowOff>
    </xdr:to>
    <xdr:sp macro="" textlink="">
      <xdr:nvSpPr>
        <xdr:cNvPr id="241" name="Text Box 11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171450</xdr:rowOff>
    </xdr:to>
    <xdr:sp macro="" textlink="">
      <xdr:nvSpPr>
        <xdr:cNvPr id="242" name="Text Box 65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171450</xdr:rowOff>
    </xdr:to>
    <xdr:sp macro="" textlink="">
      <xdr:nvSpPr>
        <xdr:cNvPr id="243" name="Text Box 91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171450</xdr:rowOff>
    </xdr:to>
    <xdr:sp macro="" textlink="">
      <xdr:nvSpPr>
        <xdr:cNvPr id="244" name="Text Box 65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171450</xdr:rowOff>
    </xdr:to>
    <xdr:sp macro="" textlink="">
      <xdr:nvSpPr>
        <xdr:cNvPr id="245" name="Text Box 91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171450</xdr:rowOff>
    </xdr:to>
    <xdr:sp macro="" textlink="">
      <xdr:nvSpPr>
        <xdr:cNvPr id="246" name="Text Box 46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171450</xdr:rowOff>
    </xdr:to>
    <xdr:sp macro="" textlink="">
      <xdr:nvSpPr>
        <xdr:cNvPr id="247" name="Text Box 43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248" name="Text Box 68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249" name="Text Box 69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250" name="Text Box 70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251" name="Text Box 71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252" name="Text Box 72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253" name="Text Box 73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254" name="Text Box 46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255" name="Text Box 43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256" name="Text Box 46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257" name="Text Box 43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258" name="Text Box 68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259" name="Text Box 69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260" name="Text Box 70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261" name="Text Box 71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262" name="Text Box 72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263" name="Text Box 73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264" name="Text Box 46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265" name="Text Box 43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266" name="Text Box 46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267" name="Text Box 43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268" name="Text Box 68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269" name="Text Box 69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270" name="Text Box 70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271" name="Text Box 71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272" name="Text Box 72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273" name="Text Box 73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274" name="Text Box 46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275" name="Text Box 43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276" name="Text Box 46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277" name="Text Box 43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78</xdr:row>
      <xdr:rowOff>0</xdr:rowOff>
    </xdr:from>
    <xdr:to>
      <xdr:col>1</xdr:col>
      <xdr:colOff>790575</xdr:colOff>
      <xdr:row>78</xdr:row>
      <xdr:rowOff>171450</xdr:rowOff>
    </xdr:to>
    <xdr:sp macro="" textlink="">
      <xdr:nvSpPr>
        <xdr:cNvPr id="278" name="Text Box 10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78</xdr:row>
      <xdr:rowOff>0</xdr:rowOff>
    </xdr:from>
    <xdr:to>
      <xdr:col>1</xdr:col>
      <xdr:colOff>790575</xdr:colOff>
      <xdr:row>78</xdr:row>
      <xdr:rowOff>171450</xdr:rowOff>
    </xdr:to>
    <xdr:sp macro="" textlink="">
      <xdr:nvSpPr>
        <xdr:cNvPr id="279" name="Text Box 11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171450</xdr:rowOff>
    </xdr:to>
    <xdr:sp macro="" textlink="">
      <xdr:nvSpPr>
        <xdr:cNvPr id="280" name="Text Box 65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171450</xdr:rowOff>
    </xdr:to>
    <xdr:sp macro="" textlink="">
      <xdr:nvSpPr>
        <xdr:cNvPr id="281" name="Text Box 91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171450</xdr:rowOff>
    </xdr:to>
    <xdr:sp macro="" textlink="">
      <xdr:nvSpPr>
        <xdr:cNvPr id="282" name="Text Box 65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171450</xdr:rowOff>
    </xdr:to>
    <xdr:sp macro="" textlink="">
      <xdr:nvSpPr>
        <xdr:cNvPr id="283" name="Text Box 91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171450</xdr:rowOff>
    </xdr:to>
    <xdr:sp macro="" textlink="">
      <xdr:nvSpPr>
        <xdr:cNvPr id="284" name="Text Box 46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171450</xdr:rowOff>
    </xdr:to>
    <xdr:sp macro="" textlink="">
      <xdr:nvSpPr>
        <xdr:cNvPr id="285" name="Text Box 43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286" name="Text Box 68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287" name="Text Box 69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288" name="Text Box 70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289" name="Text Box 71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290" name="Text Box 72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291" name="Text Box 73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292" name="Text Box 46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293" name="Text Box 43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294" name="Text Box 46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295" name="Text Box 43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296" name="Text Box 68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297" name="Text Box 69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298" name="Text Box 70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299" name="Text Box 71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300" name="Text Box 72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301" name="Text Box 73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302" name="Text Box 46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303" name="Text Box 43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304" name="Text Box 46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57150</xdr:colOff>
      <xdr:row>75</xdr:row>
      <xdr:rowOff>0</xdr:rowOff>
    </xdr:from>
    <xdr:to>
      <xdr:col>59</xdr:col>
      <xdr:colOff>571500</xdr:colOff>
      <xdr:row>76</xdr:row>
      <xdr:rowOff>180975</xdr:rowOff>
    </xdr:to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SpPr txBox="1">
          <a:spLocks noChangeArrowheads="1"/>
        </xdr:cNvSpPr>
      </xdr:nvSpPr>
      <xdr:spPr bwMode="auto">
        <a:xfrm flipV="1">
          <a:off x="28594050" y="16859250"/>
          <a:ext cx="114871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47625</xdr:rowOff>
    </xdr:to>
    <xdr:sp macro="" textlink="">
      <xdr:nvSpPr>
        <xdr:cNvPr id="306" name="Text Box 68">
          <a:extLst>
            <a:ext uri="{FF2B5EF4-FFF2-40B4-BE49-F238E27FC236}">
              <a16:creationId xmlns:a16="http://schemas.microsoft.com/office/drawing/2014/main" id="{D3358A69-C677-442D-B043-E3995B9B35A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47625</xdr:rowOff>
    </xdr:to>
    <xdr:sp macro="" textlink="">
      <xdr:nvSpPr>
        <xdr:cNvPr id="307" name="Text Box 69">
          <a:extLst>
            <a:ext uri="{FF2B5EF4-FFF2-40B4-BE49-F238E27FC236}">
              <a16:creationId xmlns:a16="http://schemas.microsoft.com/office/drawing/2014/main" id="{BB7B9985-042A-4B00-95C6-A3A10DF07F6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47625</xdr:rowOff>
    </xdr:to>
    <xdr:sp macro="" textlink="">
      <xdr:nvSpPr>
        <xdr:cNvPr id="308" name="Text Box 70">
          <a:extLst>
            <a:ext uri="{FF2B5EF4-FFF2-40B4-BE49-F238E27FC236}">
              <a16:creationId xmlns:a16="http://schemas.microsoft.com/office/drawing/2014/main" id="{D719EB4A-BDBE-4B65-8C93-A2BACB1C5D0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47625</xdr:rowOff>
    </xdr:to>
    <xdr:sp macro="" textlink="">
      <xdr:nvSpPr>
        <xdr:cNvPr id="309" name="Text Box 71">
          <a:extLst>
            <a:ext uri="{FF2B5EF4-FFF2-40B4-BE49-F238E27FC236}">
              <a16:creationId xmlns:a16="http://schemas.microsoft.com/office/drawing/2014/main" id="{220C3EE4-8525-4524-8F93-E7EBF95B129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47625</xdr:rowOff>
    </xdr:to>
    <xdr:sp macro="" textlink="">
      <xdr:nvSpPr>
        <xdr:cNvPr id="310" name="Text Box 72">
          <a:extLst>
            <a:ext uri="{FF2B5EF4-FFF2-40B4-BE49-F238E27FC236}">
              <a16:creationId xmlns:a16="http://schemas.microsoft.com/office/drawing/2014/main" id="{7EDC9811-4ADB-422A-AEFB-C7248E1251B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47625</xdr:rowOff>
    </xdr:to>
    <xdr:sp macro="" textlink="">
      <xdr:nvSpPr>
        <xdr:cNvPr id="311" name="Text Box 73">
          <a:extLst>
            <a:ext uri="{FF2B5EF4-FFF2-40B4-BE49-F238E27FC236}">
              <a16:creationId xmlns:a16="http://schemas.microsoft.com/office/drawing/2014/main" id="{3EB75825-CC3B-403A-812B-FBD9E69E505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312" name="Text Box 46">
          <a:extLst>
            <a:ext uri="{FF2B5EF4-FFF2-40B4-BE49-F238E27FC236}">
              <a16:creationId xmlns:a16="http://schemas.microsoft.com/office/drawing/2014/main" id="{244EB1FE-ECD3-4F66-B74A-736B3B07106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313" name="Text Box 43">
          <a:extLst>
            <a:ext uri="{FF2B5EF4-FFF2-40B4-BE49-F238E27FC236}">
              <a16:creationId xmlns:a16="http://schemas.microsoft.com/office/drawing/2014/main" id="{A7646718-953E-439F-BB9D-2A34C0D9FB9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314" name="Text Box 46">
          <a:extLst>
            <a:ext uri="{FF2B5EF4-FFF2-40B4-BE49-F238E27FC236}">
              <a16:creationId xmlns:a16="http://schemas.microsoft.com/office/drawing/2014/main" id="{1CAADC51-C321-4EDD-B430-64BCBBB0B1E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315" name="Text Box 43">
          <a:extLst>
            <a:ext uri="{FF2B5EF4-FFF2-40B4-BE49-F238E27FC236}">
              <a16:creationId xmlns:a16="http://schemas.microsoft.com/office/drawing/2014/main" id="{D1E4B4B9-03F8-477A-8B34-F987187F2E8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75</xdr:row>
      <xdr:rowOff>0</xdr:rowOff>
    </xdr:from>
    <xdr:to>
      <xdr:col>1</xdr:col>
      <xdr:colOff>790575</xdr:colOff>
      <xdr:row>75</xdr:row>
      <xdr:rowOff>171450</xdr:rowOff>
    </xdr:to>
    <xdr:sp macro="" textlink="">
      <xdr:nvSpPr>
        <xdr:cNvPr id="316" name="Text Box 10">
          <a:extLst>
            <a:ext uri="{FF2B5EF4-FFF2-40B4-BE49-F238E27FC236}">
              <a16:creationId xmlns:a16="http://schemas.microsoft.com/office/drawing/2014/main" id="{D9C81E28-E24C-4F9A-9142-65E6385BD305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75</xdr:row>
      <xdr:rowOff>0</xdr:rowOff>
    </xdr:from>
    <xdr:to>
      <xdr:col>1</xdr:col>
      <xdr:colOff>790575</xdr:colOff>
      <xdr:row>75</xdr:row>
      <xdr:rowOff>171450</xdr:rowOff>
    </xdr:to>
    <xdr:sp macro="" textlink="">
      <xdr:nvSpPr>
        <xdr:cNvPr id="317" name="Text Box 11">
          <a:extLst>
            <a:ext uri="{FF2B5EF4-FFF2-40B4-BE49-F238E27FC236}">
              <a16:creationId xmlns:a16="http://schemas.microsoft.com/office/drawing/2014/main" id="{0AC57987-7A0A-46C4-A8B3-363874A1924B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171450</xdr:rowOff>
    </xdr:to>
    <xdr:sp macro="" textlink="">
      <xdr:nvSpPr>
        <xdr:cNvPr id="318" name="Text Box 65">
          <a:extLst>
            <a:ext uri="{FF2B5EF4-FFF2-40B4-BE49-F238E27FC236}">
              <a16:creationId xmlns:a16="http://schemas.microsoft.com/office/drawing/2014/main" id="{13595855-9703-4785-8A12-D9A52113DE5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171450</xdr:rowOff>
    </xdr:to>
    <xdr:sp macro="" textlink="">
      <xdr:nvSpPr>
        <xdr:cNvPr id="319" name="Text Box 91">
          <a:extLst>
            <a:ext uri="{FF2B5EF4-FFF2-40B4-BE49-F238E27FC236}">
              <a16:creationId xmlns:a16="http://schemas.microsoft.com/office/drawing/2014/main" id="{13AC55AB-2DA0-461A-A66B-F7F27A20958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171450</xdr:rowOff>
    </xdr:to>
    <xdr:sp macro="" textlink="">
      <xdr:nvSpPr>
        <xdr:cNvPr id="320" name="Text Box 65">
          <a:extLst>
            <a:ext uri="{FF2B5EF4-FFF2-40B4-BE49-F238E27FC236}">
              <a16:creationId xmlns:a16="http://schemas.microsoft.com/office/drawing/2014/main" id="{CD2C5844-1BE4-4963-A0A8-02C2454F03A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171450</xdr:rowOff>
    </xdr:to>
    <xdr:sp macro="" textlink="">
      <xdr:nvSpPr>
        <xdr:cNvPr id="321" name="Text Box 91">
          <a:extLst>
            <a:ext uri="{FF2B5EF4-FFF2-40B4-BE49-F238E27FC236}">
              <a16:creationId xmlns:a16="http://schemas.microsoft.com/office/drawing/2014/main" id="{3AB1D539-1E7F-4FE5-AD08-A1E1190DF76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75</xdr:row>
      <xdr:rowOff>171450</xdr:rowOff>
    </xdr:to>
    <xdr:sp macro="" textlink="">
      <xdr:nvSpPr>
        <xdr:cNvPr id="322" name="Text Box 46">
          <a:extLst>
            <a:ext uri="{FF2B5EF4-FFF2-40B4-BE49-F238E27FC236}">
              <a16:creationId xmlns:a16="http://schemas.microsoft.com/office/drawing/2014/main" id="{32663B2B-D8B7-494E-8C55-13A16C64F158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75</xdr:row>
      <xdr:rowOff>171450</xdr:rowOff>
    </xdr:to>
    <xdr:sp macro="" textlink="">
      <xdr:nvSpPr>
        <xdr:cNvPr id="323" name="Text Box 43">
          <a:extLst>
            <a:ext uri="{FF2B5EF4-FFF2-40B4-BE49-F238E27FC236}">
              <a16:creationId xmlns:a16="http://schemas.microsoft.com/office/drawing/2014/main" id="{17ABD36F-76EF-4AF3-9CD2-30DC658575B3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66675</xdr:rowOff>
    </xdr:to>
    <xdr:sp macro="" textlink="">
      <xdr:nvSpPr>
        <xdr:cNvPr id="324" name="Text Box 68">
          <a:extLst>
            <a:ext uri="{FF2B5EF4-FFF2-40B4-BE49-F238E27FC236}">
              <a16:creationId xmlns:a16="http://schemas.microsoft.com/office/drawing/2014/main" id="{30B7AF03-4024-4873-8FFE-2B1A7D91AEA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66675</xdr:rowOff>
    </xdr:to>
    <xdr:sp macro="" textlink="">
      <xdr:nvSpPr>
        <xdr:cNvPr id="325" name="Text Box 69">
          <a:extLst>
            <a:ext uri="{FF2B5EF4-FFF2-40B4-BE49-F238E27FC236}">
              <a16:creationId xmlns:a16="http://schemas.microsoft.com/office/drawing/2014/main" id="{C67E4EB2-2D53-4A6E-96E0-8C89AAADB6B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66675</xdr:rowOff>
    </xdr:to>
    <xdr:sp macro="" textlink="">
      <xdr:nvSpPr>
        <xdr:cNvPr id="326" name="Text Box 70">
          <a:extLst>
            <a:ext uri="{FF2B5EF4-FFF2-40B4-BE49-F238E27FC236}">
              <a16:creationId xmlns:a16="http://schemas.microsoft.com/office/drawing/2014/main" id="{3FCFB1CD-6412-412E-B1C9-E40C879283B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66675</xdr:rowOff>
    </xdr:to>
    <xdr:sp macro="" textlink="">
      <xdr:nvSpPr>
        <xdr:cNvPr id="327" name="Text Box 71">
          <a:extLst>
            <a:ext uri="{FF2B5EF4-FFF2-40B4-BE49-F238E27FC236}">
              <a16:creationId xmlns:a16="http://schemas.microsoft.com/office/drawing/2014/main" id="{77A14AF2-12CF-4EA2-A0EE-4E5E51DF14E3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66675</xdr:rowOff>
    </xdr:to>
    <xdr:sp macro="" textlink="">
      <xdr:nvSpPr>
        <xdr:cNvPr id="328" name="Text Box 72">
          <a:extLst>
            <a:ext uri="{FF2B5EF4-FFF2-40B4-BE49-F238E27FC236}">
              <a16:creationId xmlns:a16="http://schemas.microsoft.com/office/drawing/2014/main" id="{7BCB51E4-7361-4910-9B86-CA0E7EC3CA6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66675</xdr:rowOff>
    </xdr:to>
    <xdr:sp macro="" textlink="">
      <xdr:nvSpPr>
        <xdr:cNvPr id="329" name="Text Box 73">
          <a:extLst>
            <a:ext uri="{FF2B5EF4-FFF2-40B4-BE49-F238E27FC236}">
              <a16:creationId xmlns:a16="http://schemas.microsoft.com/office/drawing/2014/main" id="{8ACEDA77-E66C-4220-BC7A-DF43B1A6157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330" name="Text Box 46">
          <a:extLst>
            <a:ext uri="{FF2B5EF4-FFF2-40B4-BE49-F238E27FC236}">
              <a16:creationId xmlns:a16="http://schemas.microsoft.com/office/drawing/2014/main" id="{2BC872EE-4BC8-4782-9675-6C4739AC9A4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331" name="Text Box 43">
          <a:extLst>
            <a:ext uri="{FF2B5EF4-FFF2-40B4-BE49-F238E27FC236}">
              <a16:creationId xmlns:a16="http://schemas.microsoft.com/office/drawing/2014/main" id="{F9AAB316-0077-4776-BFBF-52022A990E1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332" name="Text Box 46">
          <a:extLst>
            <a:ext uri="{FF2B5EF4-FFF2-40B4-BE49-F238E27FC236}">
              <a16:creationId xmlns:a16="http://schemas.microsoft.com/office/drawing/2014/main" id="{D4BE702C-66DD-42F9-BE81-8A3FF5C348E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333" name="Text Box 43">
          <a:extLst>
            <a:ext uri="{FF2B5EF4-FFF2-40B4-BE49-F238E27FC236}">
              <a16:creationId xmlns:a16="http://schemas.microsoft.com/office/drawing/2014/main" id="{FC5B0A94-B7EE-4BB1-941B-B4351CD269F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66675</xdr:rowOff>
    </xdr:to>
    <xdr:sp macro="" textlink="">
      <xdr:nvSpPr>
        <xdr:cNvPr id="334" name="Text Box 68">
          <a:extLst>
            <a:ext uri="{FF2B5EF4-FFF2-40B4-BE49-F238E27FC236}">
              <a16:creationId xmlns:a16="http://schemas.microsoft.com/office/drawing/2014/main" id="{C01352D3-342D-42CA-8108-A2DA1A10117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66675</xdr:rowOff>
    </xdr:to>
    <xdr:sp macro="" textlink="">
      <xdr:nvSpPr>
        <xdr:cNvPr id="335" name="Text Box 69">
          <a:extLst>
            <a:ext uri="{FF2B5EF4-FFF2-40B4-BE49-F238E27FC236}">
              <a16:creationId xmlns:a16="http://schemas.microsoft.com/office/drawing/2014/main" id="{B0D7CB1F-9817-4357-9043-B0D400FDC79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66675</xdr:rowOff>
    </xdr:to>
    <xdr:sp macro="" textlink="">
      <xdr:nvSpPr>
        <xdr:cNvPr id="336" name="Text Box 70">
          <a:extLst>
            <a:ext uri="{FF2B5EF4-FFF2-40B4-BE49-F238E27FC236}">
              <a16:creationId xmlns:a16="http://schemas.microsoft.com/office/drawing/2014/main" id="{71735D72-5322-4021-9014-172127FCC8A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66675</xdr:rowOff>
    </xdr:to>
    <xdr:sp macro="" textlink="">
      <xdr:nvSpPr>
        <xdr:cNvPr id="337" name="Text Box 71">
          <a:extLst>
            <a:ext uri="{FF2B5EF4-FFF2-40B4-BE49-F238E27FC236}">
              <a16:creationId xmlns:a16="http://schemas.microsoft.com/office/drawing/2014/main" id="{DFF6C093-84EE-4578-9422-46B99D7B2B8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66675</xdr:rowOff>
    </xdr:to>
    <xdr:sp macro="" textlink="">
      <xdr:nvSpPr>
        <xdr:cNvPr id="338" name="Text Box 72">
          <a:extLst>
            <a:ext uri="{FF2B5EF4-FFF2-40B4-BE49-F238E27FC236}">
              <a16:creationId xmlns:a16="http://schemas.microsoft.com/office/drawing/2014/main" id="{07D7960B-BD06-4BCF-AD5D-CD384E14F3C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66675</xdr:rowOff>
    </xdr:to>
    <xdr:sp macro="" textlink="">
      <xdr:nvSpPr>
        <xdr:cNvPr id="339" name="Text Box 73">
          <a:extLst>
            <a:ext uri="{FF2B5EF4-FFF2-40B4-BE49-F238E27FC236}">
              <a16:creationId xmlns:a16="http://schemas.microsoft.com/office/drawing/2014/main" id="{745CA688-05AB-42EC-94BA-65301A5A79E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340" name="Text Box 46">
          <a:extLst>
            <a:ext uri="{FF2B5EF4-FFF2-40B4-BE49-F238E27FC236}">
              <a16:creationId xmlns:a16="http://schemas.microsoft.com/office/drawing/2014/main" id="{CEB7C52D-64B7-4810-9705-ECE8D398D69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341" name="Text Box 43">
          <a:extLst>
            <a:ext uri="{FF2B5EF4-FFF2-40B4-BE49-F238E27FC236}">
              <a16:creationId xmlns:a16="http://schemas.microsoft.com/office/drawing/2014/main" id="{740DBC93-C940-4293-9BBE-96DE123A3DF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342" name="Text Box 46">
          <a:extLst>
            <a:ext uri="{FF2B5EF4-FFF2-40B4-BE49-F238E27FC236}">
              <a16:creationId xmlns:a16="http://schemas.microsoft.com/office/drawing/2014/main" id="{22ABD3ED-E741-4146-BBF0-F6DDACBAB7E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343" name="Text Box 43">
          <a:extLst>
            <a:ext uri="{FF2B5EF4-FFF2-40B4-BE49-F238E27FC236}">
              <a16:creationId xmlns:a16="http://schemas.microsoft.com/office/drawing/2014/main" id="{249131E3-BFB0-4126-B083-98B41AA5585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47625</xdr:rowOff>
    </xdr:to>
    <xdr:sp macro="" textlink="">
      <xdr:nvSpPr>
        <xdr:cNvPr id="344" name="Text Box 68">
          <a:extLst>
            <a:ext uri="{FF2B5EF4-FFF2-40B4-BE49-F238E27FC236}">
              <a16:creationId xmlns:a16="http://schemas.microsoft.com/office/drawing/2014/main" id="{7459DDAA-B975-4C0B-860B-3B22F96EE9F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47625</xdr:rowOff>
    </xdr:to>
    <xdr:sp macro="" textlink="">
      <xdr:nvSpPr>
        <xdr:cNvPr id="345" name="Text Box 69">
          <a:extLst>
            <a:ext uri="{FF2B5EF4-FFF2-40B4-BE49-F238E27FC236}">
              <a16:creationId xmlns:a16="http://schemas.microsoft.com/office/drawing/2014/main" id="{CD1AE549-7AF8-4402-86F8-6BB37087FDE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47625</xdr:rowOff>
    </xdr:to>
    <xdr:sp macro="" textlink="">
      <xdr:nvSpPr>
        <xdr:cNvPr id="346" name="Text Box 70">
          <a:extLst>
            <a:ext uri="{FF2B5EF4-FFF2-40B4-BE49-F238E27FC236}">
              <a16:creationId xmlns:a16="http://schemas.microsoft.com/office/drawing/2014/main" id="{064970D8-9448-46AB-A5BB-7C7AFCF8C0A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47625</xdr:rowOff>
    </xdr:to>
    <xdr:sp macro="" textlink="">
      <xdr:nvSpPr>
        <xdr:cNvPr id="347" name="Text Box 71">
          <a:extLst>
            <a:ext uri="{FF2B5EF4-FFF2-40B4-BE49-F238E27FC236}">
              <a16:creationId xmlns:a16="http://schemas.microsoft.com/office/drawing/2014/main" id="{602D5B5D-7E49-4FB0-9025-258FB04D055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47625</xdr:rowOff>
    </xdr:to>
    <xdr:sp macro="" textlink="">
      <xdr:nvSpPr>
        <xdr:cNvPr id="348" name="Text Box 72">
          <a:extLst>
            <a:ext uri="{FF2B5EF4-FFF2-40B4-BE49-F238E27FC236}">
              <a16:creationId xmlns:a16="http://schemas.microsoft.com/office/drawing/2014/main" id="{D6DDB7EC-3039-4CF1-9C06-DA7CCE55E5B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47625</xdr:rowOff>
    </xdr:to>
    <xdr:sp macro="" textlink="">
      <xdr:nvSpPr>
        <xdr:cNvPr id="349" name="Text Box 73">
          <a:extLst>
            <a:ext uri="{FF2B5EF4-FFF2-40B4-BE49-F238E27FC236}">
              <a16:creationId xmlns:a16="http://schemas.microsoft.com/office/drawing/2014/main" id="{E3A191AA-3BB3-4124-9CA9-985ABA6C121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350" name="Text Box 46">
          <a:extLst>
            <a:ext uri="{FF2B5EF4-FFF2-40B4-BE49-F238E27FC236}">
              <a16:creationId xmlns:a16="http://schemas.microsoft.com/office/drawing/2014/main" id="{A7686BED-8BD7-4CF2-8263-B178CBDF898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351" name="Text Box 43">
          <a:extLst>
            <a:ext uri="{FF2B5EF4-FFF2-40B4-BE49-F238E27FC236}">
              <a16:creationId xmlns:a16="http://schemas.microsoft.com/office/drawing/2014/main" id="{E56B0BC0-249A-4DED-ABFC-70BCFB994D4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352" name="Text Box 46">
          <a:extLst>
            <a:ext uri="{FF2B5EF4-FFF2-40B4-BE49-F238E27FC236}">
              <a16:creationId xmlns:a16="http://schemas.microsoft.com/office/drawing/2014/main" id="{BEC521F0-CBF8-4D4B-880C-7ABA6BCDB4F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353" name="Text Box 43">
          <a:extLst>
            <a:ext uri="{FF2B5EF4-FFF2-40B4-BE49-F238E27FC236}">
              <a16:creationId xmlns:a16="http://schemas.microsoft.com/office/drawing/2014/main" id="{FA874CEF-1432-488E-9EF7-E3364F49DC3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75</xdr:row>
      <xdr:rowOff>0</xdr:rowOff>
    </xdr:from>
    <xdr:to>
      <xdr:col>1</xdr:col>
      <xdr:colOff>790575</xdr:colOff>
      <xdr:row>75</xdr:row>
      <xdr:rowOff>171450</xdr:rowOff>
    </xdr:to>
    <xdr:sp macro="" textlink="">
      <xdr:nvSpPr>
        <xdr:cNvPr id="354" name="Text Box 10">
          <a:extLst>
            <a:ext uri="{FF2B5EF4-FFF2-40B4-BE49-F238E27FC236}">
              <a16:creationId xmlns:a16="http://schemas.microsoft.com/office/drawing/2014/main" id="{539FF4DE-6B74-4572-AABE-0537A315D7A1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75</xdr:row>
      <xdr:rowOff>0</xdr:rowOff>
    </xdr:from>
    <xdr:to>
      <xdr:col>1</xdr:col>
      <xdr:colOff>790575</xdr:colOff>
      <xdr:row>75</xdr:row>
      <xdr:rowOff>171450</xdr:rowOff>
    </xdr:to>
    <xdr:sp macro="" textlink="">
      <xdr:nvSpPr>
        <xdr:cNvPr id="355" name="Text Box 11">
          <a:extLst>
            <a:ext uri="{FF2B5EF4-FFF2-40B4-BE49-F238E27FC236}">
              <a16:creationId xmlns:a16="http://schemas.microsoft.com/office/drawing/2014/main" id="{DB86220B-F581-4B0D-8F1E-9D9076676FAC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171450</xdr:rowOff>
    </xdr:to>
    <xdr:sp macro="" textlink="">
      <xdr:nvSpPr>
        <xdr:cNvPr id="356" name="Text Box 65">
          <a:extLst>
            <a:ext uri="{FF2B5EF4-FFF2-40B4-BE49-F238E27FC236}">
              <a16:creationId xmlns:a16="http://schemas.microsoft.com/office/drawing/2014/main" id="{AC1C5761-6405-45C0-84C8-5D39750312A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171450</xdr:rowOff>
    </xdr:to>
    <xdr:sp macro="" textlink="">
      <xdr:nvSpPr>
        <xdr:cNvPr id="357" name="Text Box 91">
          <a:extLst>
            <a:ext uri="{FF2B5EF4-FFF2-40B4-BE49-F238E27FC236}">
              <a16:creationId xmlns:a16="http://schemas.microsoft.com/office/drawing/2014/main" id="{7B275D2E-C954-4C28-AB5A-C36F57D06EA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171450</xdr:rowOff>
    </xdr:to>
    <xdr:sp macro="" textlink="">
      <xdr:nvSpPr>
        <xdr:cNvPr id="358" name="Text Box 65">
          <a:extLst>
            <a:ext uri="{FF2B5EF4-FFF2-40B4-BE49-F238E27FC236}">
              <a16:creationId xmlns:a16="http://schemas.microsoft.com/office/drawing/2014/main" id="{5D413D2E-F8AC-4A4F-8EC5-F97ACE21339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171450</xdr:rowOff>
    </xdr:to>
    <xdr:sp macro="" textlink="">
      <xdr:nvSpPr>
        <xdr:cNvPr id="359" name="Text Box 91">
          <a:extLst>
            <a:ext uri="{FF2B5EF4-FFF2-40B4-BE49-F238E27FC236}">
              <a16:creationId xmlns:a16="http://schemas.microsoft.com/office/drawing/2014/main" id="{4D6971BB-9D95-4DE1-94CD-F8354F28FA4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75</xdr:row>
      <xdr:rowOff>171450</xdr:rowOff>
    </xdr:to>
    <xdr:sp macro="" textlink="">
      <xdr:nvSpPr>
        <xdr:cNvPr id="360" name="Text Box 46">
          <a:extLst>
            <a:ext uri="{FF2B5EF4-FFF2-40B4-BE49-F238E27FC236}">
              <a16:creationId xmlns:a16="http://schemas.microsoft.com/office/drawing/2014/main" id="{66B1348F-6DA7-4061-A845-D6CF4F444A9E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75</xdr:row>
      <xdr:rowOff>171450</xdr:rowOff>
    </xdr:to>
    <xdr:sp macro="" textlink="">
      <xdr:nvSpPr>
        <xdr:cNvPr id="361" name="Text Box 43">
          <a:extLst>
            <a:ext uri="{FF2B5EF4-FFF2-40B4-BE49-F238E27FC236}">
              <a16:creationId xmlns:a16="http://schemas.microsoft.com/office/drawing/2014/main" id="{AE84B8CC-18C9-4D1A-A156-BBA579088181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66675</xdr:rowOff>
    </xdr:to>
    <xdr:sp macro="" textlink="">
      <xdr:nvSpPr>
        <xdr:cNvPr id="362" name="Text Box 68">
          <a:extLst>
            <a:ext uri="{FF2B5EF4-FFF2-40B4-BE49-F238E27FC236}">
              <a16:creationId xmlns:a16="http://schemas.microsoft.com/office/drawing/2014/main" id="{A4E3914A-FD0D-41C7-96A9-685292C69E5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66675</xdr:rowOff>
    </xdr:to>
    <xdr:sp macro="" textlink="">
      <xdr:nvSpPr>
        <xdr:cNvPr id="363" name="Text Box 69">
          <a:extLst>
            <a:ext uri="{FF2B5EF4-FFF2-40B4-BE49-F238E27FC236}">
              <a16:creationId xmlns:a16="http://schemas.microsoft.com/office/drawing/2014/main" id="{615869D4-8F1D-4B83-9D13-743FE1B172B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66675</xdr:rowOff>
    </xdr:to>
    <xdr:sp macro="" textlink="">
      <xdr:nvSpPr>
        <xdr:cNvPr id="364" name="Text Box 70">
          <a:extLst>
            <a:ext uri="{FF2B5EF4-FFF2-40B4-BE49-F238E27FC236}">
              <a16:creationId xmlns:a16="http://schemas.microsoft.com/office/drawing/2014/main" id="{6A41F19D-991C-45CE-8B83-4741D0B2A873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66675</xdr:rowOff>
    </xdr:to>
    <xdr:sp macro="" textlink="">
      <xdr:nvSpPr>
        <xdr:cNvPr id="365" name="Text Box 71">
          <a:extLst>
            <a:ext uri="{FF2B5EF4-FFF2-40B4-BE49-F238E27FC236}">
              <a16:creationId xmlns:a16="http://schemas.microsoft.com/office/drawing/2014/main" id="{09DC3864-A126-4909-B909-D73892B725B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66675</xdr:rowOff>
    </xdr:to>
    <xdr:sp macro="" textlink="">
      <xdr:nvSpPr>
        <xdr:cNvPr id="366" name="Text Box 72">
          <a:extLst>
            <a:ext uri="{FF2B5EF4-FFF2-40B4-BE49-F238E27FC236}">
              <a16:creationId xmlns:a16="http://schemas.microsoft.com/office/drawing/2014/main" id="{819CC2AA-3544-4F95-907B-249B1E5A4A3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66675</xdr:rowOff>
    </xdr:to>
    <xdr:sp macro="" textlink="">
      <xdr:nvSpPr>
        <xdr:cNvPr id="367" name="Text Box 73">
          <a:extLst>
            <a:ext uri="{FF2B5EF4-FFF2-40B4-BE49-F238E27FC236}">
              <a16:creationId xmlns:a16="http://schemas.microsoft.com/office/drawing/2014/main" id="{FD8591FD-3C74-4EA0-9CFF-9B92CE2411B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368" name="Text Box 46">
          <a:extLst>
            <a:ext uri="{FF2B5EF4-FFF2-40B4-BE49-F238E27FC236}">
              <a16:creationId xmlns:a16="http://schemas.microsoft.com/office/drawing/2014/main" id="{20AA07FA-C543-4FBF-998A-20B78AEFB5D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369" name="Text Box 43">
          <a:extLst>
            <a:ext uri="{FF2B5EF4-FFF2-40B4-BE49-F238E27FC236}">
              <a16:creationId xmlns:a16="http://schemas.microsoft.com/office/drawing/2014/main" id="{0CA2D524-A150-42A9-8B77-BDFAF408E75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370" name="Text Box 46">
          <a:extLst>
            <a:ext uri="{FF2B5EF4-FFF2-40B4-BE49-F238E27FC236}">
              <a16:creationId xmlns:a16="http://schemas.microsoft.com/office/drawing/2014/main" id="{0284A179-3E39-4D7D-BF71-7ADB21C63BB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371" name="Text Box 43">
          <a:extLst>
            <a:ext uri="{FF2B5EF4-FFF2-40B4-BE49-F238E27FC236}">
              <a16:creationId xmlns:a16="http://schemas.microsoft.com/office/drawing/2014/main" id="{143787DC-CD40-49BF-BFFF-CF4CF8E032D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66675</xdr:rowOff>
    </xdr:to>
    <xdr:sp macro="" textlink="">
      <xdr:nvSpPr>
        <xdr:cNvPr id="372" name="Text Box 68">
          <a:extLst>
            <a:ext uri="{FF2B5EF4-FFF2-40B4-BE49-F238E27FC236}">
              <a16:creationId xmlns:a16="http://schemas.microsoft.com/office/drawing/2014/main" id="{DEB9D9FA-14F9-41CA-A62E-04F39C806EC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66675</xdr:rowOff>
    </xdr:to>
    <xdr:sp macro="" textlink="">
      <xdr:nvSpPr>
        <xdr:cNvPr id="373" name="Text Box 69">
          <a:extLst>
            <a:ext uri="{FF2B5EF4-FFF2-40B4-BE49-F238E27FC236}">
              <a16:creationId xmlns:a16="http://schemas.microsoft.com/office/drawing/2014/main" id="{6D07EF97-B075-468E-B815-F5235183C01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66675</xdr:rowOff>
    </xdr:to>
    <xdr:sp macro="" textlink="">
      <xdr:nvSpPr>
        <xdr:cNvPr id="374" name="Text Box 70">
          <a:extLst>
            <a:ext uri="{FF2B5EF4-FFF2-40B4-BE49-F238E27FC236}">
              <a16:creationId xmlns:a16="http://schemas.microsoft.com/office/drawing/2014/main" id="{3F10F010-D8DC-421F-AB2A-E87C106CC70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66675</xdr:rowOff>
    </xdr:to>
    <xdr:sp macro="" textlink="">
      <xdr:nvSpPr>
        <xdr:cNvPr id="375" name="Text Box 71">
          <a:extLst>
            <a:ext uri="{FF2B5EF4-FFF2-40B4-BE49-F238E27FC236}">
              <a16:creationId xmlns:a16="http://schemas.microsoft.com/office/drawing/2014/main" id="{02E96951-94AB-4BA2-8050-A8A9D2A5039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66675</xdr:rowOff>
    </xdr:to>
    <xdr:sp macro="" textlink="">
      <xdr:nvSpPr>
        <xdr:cNvPr id="376" name="Text Box 72">
          <a:extLst>
            <a:ext uri="{FF2B5EF4-FFF2-40B4-BE49-F238E27FC236}">
              <a16:creationId xmlns:a16="http://schemas.microsoft.com/office/drawing/2014/main" id="{49220A28-D342-4E15-B5E6-FABCA427BCB3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66675</xdr:rowOff>
    </xdr:to>
    <xdr:sp macro="" textlink="">
      <xdr:nvSpPr>
        <xdr:cNvPr id="377" name="Text Box 73">
          <a:extLst>
            <a:ext uri="{FF2B5EF4-FFF2-40B4-BE49-F238E27FC236}">
              <a16:creationId xmlns:a16="http://schemas.microsoft.com/office/drawing/2014/main" id="{CF319F6C-1FF4-4FC9-89C6-27B5EACA811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378" name="Text Box 46">
          <a:extLst>
            <a:ext uri="{FF2B5EF4-FFF2-40B4-BE49-F238E27FC236}">
              <a16:creationId xmlns:a16="http://schemas.microsoft.com/office/drawing/2014/main" id="{56C365D7-32F0-4DE5-9DFA-36FF26BBEBF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379" name="Text Box 43">
          <a:extLst>
            <a:ext uri="{FF2B5EF4-FFF2-40B4-BE49-F238E27FC236}">
              <a16:creationId xmlns:a16="http://schemas.microsoft.com/office/drawing/2014/main" id="{75B30A76-F5A1-45AB-B10E-6992BD89F0C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380" name="Text Box 46">
          <a:extLst>
            <a:ext uri="{FF2B5EF4-FFF2-40B4-BE49-F238E27FC236}">
              <a16:creationId xmlns:a16="http://schemas.microsoft.com/office/drawing/2014/main" id="{AC33418A-9644-4196-9C5B-DA61312D366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381" name="Text Box 43">
          <a:extLst>
            <a:ext uri="{FF2B5EF4-FFF2-40B4-BE49-F238E27FC236}">
              <a16:creationId xmlns:a16="http://schemas.microsoft.com/office/drawing/2014/main" id="{278B42FA-E847-4A7F-926C-07ED6580746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47625</xdr:rowOff>
    </xdr:to>
    <xdr:sp macro="" textlink="">
      <xdr:nvSpPr>
        <xdr:cNvPr id="382" name="Text Box 68">
          <a:extLst>
            <a:ext uri="{FF2B5EF4-FFF2-40B4-BE49-F238E27FC236}">
              <a16:creationId xmlns:a16="http://schemas.microsoft.com/office/drawing/2014/main" id="{21D3C4E4-A7F4-478A-B059-AC9C40937AA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47625</xdr:rowOff>
    </xdr:to>
    <xdr:sp macro="" textlink="">
      <xdr:nvSpPr>
        <xdr:cNvPr id="383" name="Text Box 69">
          <a:extLst>
            <a:ext uri="{FF2B5EF4-FFF2-40B4-BE49-F238E27FC236}">
              <a16:creationId xmlns:a16="http://schemas.microsoft.com/office/drawing/2014/main" id="{CA8CF361-A6F1-48AF-A803-564BF3637B8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47625</xdr:rowOff>
    </xdr:to>
    <xdr:sp macro="" textlink="">
      <xdr:nvSpPr>
        <xdr:cNvPr id="384" name="Text Box 70">
          <a:extLst>
            <a:ext uri="{FF2B5EF4-FFF2-40B4-BE49-F238E27FC236}">
              <a16:creationId xmlns:a16="http://schemas.microsoft.com/office/drawing/2014/main" id="{4F997C2C-A218-42B4-A267-E63E464F862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47625</xdr:rowOff>
    </xdr:to>
    <xdr:sp macro="" textlink="">
      <xdr:nvSpPr>
        <xdr:cNvPr id="385" name="Text Box 71">
          <a:extLst>
            <a:ext uri="{FF2B5EF4-FFF2-40B4-BE49-F238E27FC236}">
              <a16:creationId xmlns:a16="http://schemas.microsoft.com/office/drawing/2014/main" id="{77083FA6-3988-4FE7-B8FD-9B9F9A5C3AE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47625</xdr:rowOff>
    </xdr:to>
    <xdr:sp macro="" textlink="">
      <xdr:nvSpPr>
        <xdr:cNvPr id="386" name="Text Box 72">
          <a:extLst>
            <a:ext uri="{FF2B5EF4-FFF2-40B4-BE49-F238E27FC236}">
              <a16:creationId xmlns:a16="http://schemas.microsoft.com/office/drawing/2014/main" id="{DFF227FE-5F71-48DC-9D48-431D250B646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47625</xdr:rowOff>
    </xdr:to>
    <xdr:sp macro="" textlink="">
      <xdr:nvSpPr>
        <xdr:cNvPr id="387" name="Text Box 73">
          <a:extLst>
            <a:ext uri="{FF2B5EF4-FFF2-40B4-BE49-F238E27FC236}">
              <a16:creationId xmlns:a16="http://schemas.microsoft.com/office/drawing/2014/main" id="{22DF6A77-022D-45E7-8501-CDD8CBED6E3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388" name="Text Box 46">
          <a:extLst>
            <a:ext uri="{FF2B5EF4-FFF2-40B4-BE49-F238E27FC236}">
              <a16:creationId xmlns:a16="http://schemas.microsoft.com/office/drawing/2014/main" id="{5C836ED3-9C65-4D6B-8695-341791864F8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389" name="Text Box 43">
          <a:extLst>
            <a:ext uri="{FF2B5EF4-FFF2-40B4-BE49-F238E27FC236}">
              <a16:creationId xmlns:a16="http://schemas.microsoft.com/office/drawing/2014/main" id="{3FC058E7-B54E-42C3-A8BE-C6A5629DA32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390" name="Text Box 46">
          <a:extLst>
            <a:ext uri="{FF2B5EF4-FFF2-40B4-BE49-F238E27FC236}">
              <a16:creationId xmlns:a16="http://schemas.microsoft.com/office/drawing/2014/main" id="{61DBCC53-79FA-464A-A917-B99370DC6C3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391" name="Text Box 43">
          <a:extLst>
            <a:ext uri="{FF2B5EF4-FFF2-40B4-BE49-F238E27FC236}">
              <a16:creationId xmlns:a16="http://schemas.microsoft.com/office/drawing/2014/main" id="{4E93E8B8-5EC5-4DDA-BCB0-8E072A4EBB2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75</xdr:row>
      <xdr:rowOff>0</xdr:rowOff>
    </xdr:from>
    <xdr:to>
      <xdr:col>1</xdr:col>
      <xdr:colOff>790575</xdr:colOff>
      <xdr:row>75</xdr:row>
      <xdr:rowOff>171450</xdr:rowOff>
    </xdr:to>
    <xdr:sp macro="" textlink="">
      <xdr:nvSpPr>
        <xdr:cNvPr id="392" name="Text Box 10">
          <a:extLst>
            <a:ext uri="{FF2B5EF4-FFF2-40B4-BE49-F238E27FC236}">
              <a16:creationId xmlns:a16="http://schemas.microsoft.com/office/drawing/2014/main" id="{DBC5AB13-E5DD-48DB-B196-CD41E1D55987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75</xdr:row>
      <xdr:rowOff>0</xdr:rowOff>
    </xdr:from>
    <xdr:to>
      <xdr:col>1</xdr:col>
      <xdr:colOff>790575</xdr:colOff>
      <xdr:row>75</xdr:row>
      <xdr:rowOff>171450</xdr:rowOff>
    </xdr:to>
    <xdr:sp macro="" textlink="">
      <xdr:nvSpPr>
        <xdr:cNvPr id="393" name="Text Box 11">
          <a:extLst>
            <a:ext uri="{FF2B5EF4-FFF2-40B4-BE49-F238E27FC236}">
              <a16:creationId xmlns:a16="http://schemas.microsoft.com/office/drawing/2014/main" id="{5C5379D0-3EBD-4E1D-BE36-384A2EBAC1AF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171450</xdr:rowOff>
    </xdr:to>
    <xdr:sp macro="" textlink="">
      <xdr:nvSpPr>
        <xdr:cNvPr id="394" name="Text Box 65">
          <a:extLst>
            <a:ext uri="{FF2B5EF4-FFF2-40B4-BE49-F238E27FC236}">
              <a16:creationId xmlns:a16="http://schemas.microsoft.com/office/drawing/2014/main" id="{CF5E8A9C-DD31-4D07-962F-887CB83670D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171450</xdr:rowOff>
    </xdr:to>
    <xdr:sp macro="" textlink="">
      <xdr:nvSpPr>
        <xdr:cNvPr id="395" name="Text Box 91">
          <a:extLst>
            <a:ext uri="{FF2B5EF4-FFF2-40B4-BE49-F238E27FC236}">
              <a16:creationId xmlns:a16="http://schemas.microsoft.com/office/drawing/2014/main" id="{C5F21F65-651E-4B2A-84FE-94AAE9FC8C1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171450</xdr:rowOff>
    </xdr:to>
    <xdr:sp macro="" textlink="">
      <xdr:nvSpPr>
        <xdr:cNvPr id="396" name="Text Box 65">
          <a:extLst>
            <a:ext uri="{FF2B5EF4-FFF2-40B4-BE49-F238E27FC236}">
              <a16:creationId xmlns:a16="http://schemas.microsoft.com/office/drawing/2014/main" id="{D51CA80A-CAC3-4CA6-84E0-3F2D1786555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171450</xdr:rowOff>
    </xdr:to>
    <xdr:sp macro="" textlink="">
      <xdr:nvSpPr>
        <xdr:cNvPr id="397" name="Text Box 91">
          <a:extLst>
            <a:ext uri="{FF2B5EF4-FFF2-40B4-BE49-F238E27FC236}">
              <a16:creationId xmlns:a16="http://schemas.microsoft.com/office/drawing/2014/main" id="{C550ED74-8938-4D31-AF6A-7F1EE11341A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75</xdr:row>
      <xdr:rowOff>171450</xdr:rowOff>
    </xdr:to>
    <xdr:sp macro="" textlink="">
      <xdr:nvSpPr>
        <xdr:cNvPr id="398" name="Text Box 46">
          <a:extLst>
            <a:ext uri="{FF2B5EF4-FFF2-40B4-BE49-F238E27FC236}">
              <a16:creationId xmlns:a16="http://schemas.microsoft.com/office/drawing/2014/main" id="{069D4F1A-A752-403D-9C9B-E562898146D7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75</xdr:row>
      <xdr:rowOff>171450</xdr:rowOff>
    </xdr:to>
    <xdr:sp macro="" textlink="">
      <xdr:nvSpPr>
        <xdr:cNvPr id="399" name="Text Box 43">
          <a:extLst>
            <a:ext uri="{FF2B5EF4-FFF2-40B4-BE49-F238E27FC236}">
              <a16:creationId xmlns:a16="http://schemas.microsoft.com/office/drawing/2014/main" id="{E9FD446C-CD95-4372-8376-D54B4B4FD5EC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66675</xdr:rowOff>
    </xdr:to>
    <xdr:sp macro="" textlink="">
      <xdr:nvSpPr>
        <xdr:cNvPr id="400" name="Text Box 68">
          <a:extLst>
            <a:ext uri="{FF2B5EF4-FFF2-40B4-BE49-F238E27FC236}">
              <a16:creationId xmlns:a16="http://schemas.microsoft.com/office/drawing/2014/main" id="{E80A5C55-CB7E-4F64-BAB8-53383F0CD4C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66675</xdr:rowOff>
    </xdr:to>
    <xdr:sp macro="" textlink="">
      <xdr:nvSpPr>
        <xdr:cNvPr id="401" name="Text Box 69">
          <a:extLst>
            <a:ext uri="{FF2B5EF4-FFF2-40B4-BE49-F238E27FC236}">
              <a16:creationId xmlns:a16="http://schemas.microsoft.com/office/drawing/2014/main" id="{86A6EC72-2F16-448D-955A-E7E15FB12A3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66675</xdr:rowOff>
    </xdr:to>
    <xdr:sp macro="" textlink="">
      <xdr:nvSpPr>
        <xdr:cNvPr id="402" name="Text Box 70">
          <a:extLst>
            <a:ext uri="{FF2B5EF4-FFF2-40B4-BE49-F238E27FC236}">
              <a16:creationId xmlns:a16="http://schemas.microsoft.com/office/drawing/2014/main" id="{B2972DAF-B10E-443C-86FF-E85C6D68625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66675</xdr:rowOff>
    </xdr:to>
    <xdr:sp macro="" textlink="">
      <xdr:nvSpPr>
        <xdr:cNvPr id="403" name="Text Box 71">
          <a:extLst>
            <a:ext uri="{FF2B5EF4-FFF2-40B4-BE49-F238E27FC236}">
              <a16:creationId xmlns:a16="http://schemas.microsoft.com/office/drawing/2014/main" id="{246FD264-6492-48A4-A446-6C12D7627E7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66675</xdr:rowOff>
    </xdr:to>
    <xdr:sp macro="" textlink="">
      <xdr:nvSpPr>
        <xdr:cNvPr id="404" name="Text Box 72">
          <a:extLst>
            <a:ext uri="{FF2B5EF4-FFF2-40B4-BE49-F238E27FC236}">
              <a16:creationId xmlns:a16="http://schemas.microsoft.com/office/drawing/2014/main" id="{04DE1F74-FE51-4014-8E56-AAD0CA76266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66675</xdr:rowOff>
    </xdr:to>
    <xdr:sp macro="" textlink="">
      <xdr:nvSpPr>
        <xdr:cNvPr id="405" name="Text Box 73">
          <a:extLst>
            <a:ext uri="{FF2B5EF4-FFF2-40B4-BE49-F238E27FC236}">
              <a16:creationId xmlns:a16="http://schemas.microsoft.com/office/drawing/2014/main" id="{83EC29FB-5A6E-4B46-ABD1-926329D7778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406" name="Text Box 46">
          <a:extLst>
            <a:ext uri="{FF2B5EF4-FFF2-40B4-BE49-F238E27FC236}">
              <a16:creationId xmlns:a16="http://schemas.microsoft.com/office/drawing/2014/main" id="{82055A2A-FADB-4988-A99D-ABF2AE89A72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407" name="Text Box 43">
          <a:extLst>
            <a:ext uri="{FF2B5EF4-FFF2-40B4-BE49-F238E27FC236}">
              <a16:creationId xmlns:a16="http://schemas.microsoft.com/office/drawing/2014/main" id="{E6A4EE3D-801F-4FF1-B08B-AAC7D33CF34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408" name="Text Box 46">
          <a:extLst>
            <a:ext uri="{FF2B5EF4-FFF2-40B4-BE49-F238E27FC236}">
              <a16:creationId xmlns:a16="http://schemas.microsoft.com/office/drawing/2014/main" id="{C3C1DE5A-8A8A-4055-89DF-375ACEEA3F1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409" name="Text Box 43">
          <a:extLst>
            <a:ext uri="{FF2B5EF4-FFF2-40B4-BE49-F238E27FC236}">
              <a16:creationId xmlns:a16="http://schemas.microsoft.com/office/drawing/2014/main" id="{F00D58CF-8682-4067-9E00-7F07B0C8026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66675</xdr:rowOff>
    </xdr:to>
    <xdr:sp macro="" textlink="">
      <xdr:nvSpPr>
        <xdr:cNvPr id="410" name="Text Box 68">
          <a:extLst>
            <a:ext uri="{FF2B5EF4-FFF2-40B4-BE49-F238E27FC236}">
              <a16:creationId xmlns:a16="http://schemas.microsoft.com/office/drawing/2014/main" id="{18EED0D1-1D82-4F78-B25C-F41E96E9DE9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66675</xdr:rowOff>
    </xdr:to>
    <xdr:sp macro="" textlink="">
      <xdr:nvSpPr>
        <xdr:cNvPr id="411" name="Text Box 69">
          <a:extLst>
            <a:ext uri="{FF2B5EF4-FFF2-40B4-BE49-F238E27FC236}">
              <a16:creationId xmlns:a16="http://schemas.microsoft.com/office/drawing/2014/main" id="{E3245135-FE90-48F9-A10C-D05AAD28C99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66675</xdr:rowOff>
    </xdr:to>
    <xdr:sp macro="" textlink="">
      <xdr:nvSpPr>
        <xdr:cNvPr id="412" name="Text Box 70">
          <a:extLst>
            <a:ext uri="{FF2B5EF4-FFF2-40B4-BE49-F238E27FC236}">
              <a16:creationId xmlns:a16="http://schemas.microsoft.com/office/drawing/2014/main" id="{6D12D5C0-E178-418A-960A-0126BC6853D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66675</xdr:rowOff>
    </xdr:to>
    <xdr:sp macro="" textlink="">
      <xdr:nvSpPr>
        <xdr:cNvPr id="413" name="Text Box 71">
          <a:extLst>
            <a:ext uri="{FF2B5EF4-FFF2-40B4-BE49-F238E27FC236}">
              <a16:creationId xmlns:a16="http://schemas.microsoft.com/office/drawing/2014/main" id="{31DADFA9-8F78-4D94-A6A1-7DEFD3C1D513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66675</xdr:rowOff>
    </xdr:to>
    <xdr:sp macro="" textlink="">
      <xdr:nvSpPr>
        <xdr:cNvPr id="414" name="Text Box 72">
          <a:extLst>
            <a:ext uri="{FF2B5EF4-FFF2-40B4-BE49-F238E27FC236}">
              <a16:creationId xmlns:a16="http://schemas.microsoft.com/office/drawing/2014/main" id="{919F16F0-F688-4440-A271-501A59F6A7E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66675</xdr:rowOff>
    </xdr:to>
    <xdr:sp macro="" textlink="">
      <xdr:nvSpPr>
        <xdr:cNvPr id="415" name="Text Box 73">
          <a:extLst>
            <a:ext uri="{FF2B5EF4-FFF2-40B4-BE49-F238E27FC236}">
              <a16:creationId xmlns:a16="http://schemas.microsoft.com/office/drawing/2014/main" id="{F6C1B0CA-97DA-4F61-94F9-48A619FC388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416" name="Text Box 46">
          <a:extLst>
            <a:ext uri="{FF2B5EF4-FFF2-40B4-BE49-F238E27FC236}">
              <a16:creationId xmlns:a16="http://schemas.microsoft.com/office/drawing/2014/main" id="{50FC8E8E-97FD-46A7-B7D9-E87065D46B0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417" name="Text Box 43">
          <a:extLst>
            <a:ext uri="{FF2B5EF4-FFF2-40B4-BE49-F238E27FC236}">
              <a16:creationId xmlns:a16="http://schemas.microsoft.com/office/drawing/2014/main" id="{E16A9779-9033-48A6-B0DC-E7EF439057E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418" name="Text Box 46">
          <a:extLst>
            <a:ext uri="{FF2B5EF4-FFF2-40B4-BE49-F238E27FC236}">
              <a16:creationId xmlns:a16="http://schemas.microsoft.com/office/drawing/2014/main" id="{5E2B06D2-E509-4E78-8448-E95095B176B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419" name="Text Box 43">
          <a:extLst>
            <a:ext uri="{FF2B5EF4-FFF2-40B4-BE49-F238E27FC236}">
              <a16:creationId xmlns:a16="http://schemas.microsoft.com/office/drawing/2014/main" id="{1F97AAF3-3FB4-407F-B376-57DB9D015AB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47625</xdr:rowOff>
    </xdr:to>
    <xdr:sp macro="" textlink="">
      <xdr:nvSpPr>
        <xdr:cNvPr id="420" name="Text Box 68">
          <a:extLst>
            <a:ext uri="{FF2B5EF4-FFF2-40B4-BE49-F238E27FC236}">
              <a16:creationId xmlns:a16="http://schemas.microsoft.com/office/drawing/2014/main" id="{C6469984-5706-41FB-AD6C-6B3480520CF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47625</xdr:rowOff>
    </xdr:to>
    <xdr:sp macro="" textlink="">
      <xdr:nvSpPr>
        <xdr:cNvPr id="421" name="Text Box 69">
          <a:extLst>
            <a:ext uri="{FF2B5EF4-FFF2-40B4-BE49-F238E27FC236}">
              <a16:creationId xmlns:a16="http://schemas.microsoft.com/office/drawing/2014/main" id="{5D3C14A2-AE47-4607-AA7B-C794FED77EF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47625</xdr:rowOff>
    </xdr:to>
    <xdr:sp macro="" textlink="">
      <xdr:nvSpPr>
        <xdr:cNvPr id="422" name="Text Box 70">
          <a:extLst>
            <a:ext uri="{FF2B5EF4-FFF2-40B4-BE49-F238E27FC236}">
              <a16:creationId xmlns:a16="http://schemas.microsoft.com/office/drawing/2014/main" id="{DD8D6EED-F3F6-4309-8DC1-42F7FF4119F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47625</xdr:rowOff>
    </xdr:to>
    <xdr:sp macro="" textlink="">
      <xdr:nvSpPr>
        <xdr:cNvPr id="423" name="Text Box 71">
          <a:extLst>
            <a:ext uri="{FF2B5EF4-FFF2-40B4-BE49-F238E27FC236}">
              <a16:creationId xmlns:a16="http://schemas.microsoft.com/office/drawing/2014/main" id="{D4DF6FD1-C70A-484C-B8EC-377CC6D8751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47625</xdr:rowOff>
    </xdr:to>
    <xdr:sp macro="" textlink="">
      <xdr:nvSpPr>
        <xdr:cNvPr id="424" name="Text Box 72">
          <a:extLst>
            <a:ext uri="{FF2B5EF4-FFF2-40B4-BE49-F238E27FC236}">
              <a16:creationId xmlns:a16="http://schemas.microsoft.com/office/drawing/2014/main" id="{AE1F854C-FBCF-4D54-B855-03E22940B07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47625</xdr:rowOff>
    </xdr:to>
    <xdr:sp macro="" textlink="">
      <xdr:nvSpPr>
        <xdr:cNvPr id="425" name="Text Box 73">
          <a:extLst>
            <a:ext uri="{FF2B5EF4-FFF2-40B4-BE49-F238E27FC236}">
              <a16:creationId xmlns:a16="http://schemas.microsoft.com/office/drawing/2014/main" id="{67B0A624-6C5C-4BBB-BB02-14B96337A7A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426" name="Text Box 46">
          <a:extLst>
            <a:ext uri="{FF2B5EF4-FFF2-40B4-BE49-F238E27FC236}">
              <a16:creationId xmlns:a16="http://schemas.microsoft.com/office/drawing/2014/main" id="{2F2968E8-7482-4637-9587-36F80E5A484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427" name="Text Box 43">
          <a:extLst>
            <a:ext uri="{FF2B5EF4-FFF2-40B4-BE49-F238E27FC236}">
              <a16:creationId xmlns:a16="http://schemas.microsoft.com/office/drawing/2014/main" id="{37F311FD-328A-4DB3-94C0-809F80B88C1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428" name="Text Box 46">
          <a:extLst>
            <a:ext uri="{FF2B5EF4-FFF2-40B4-BE49-F238E27FC236}">
              <a16:creationId xmlns:a16="http://schemas.microsoft.com/office/drawing/2014/main" id="{B589DE93-04EA-43D7-BE37-327B4A6772D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429" name="Text Box 43">
          <a:extLst>
            <a:ext uri="{FF2B5EF4-FFF2-40B4-BE49-F238E27FC236}">
              <a16:creationId xmlns:a16="http://schemas.microsoft.com/office/drawing/2014/main" id="{E44E93A5-75CC-4B99-A45F-2240AE80FBB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75</xdr:row>
      <xdr:rowOff>0</xdr:rowOff>
    </xdr:from>
    <xdr:to>
      <xdr:col>1</xdr:col>
      <xdr:colOff>790575</xdr:colOff>
      <xdr:row>75</xdr:row>
      <xdr:rowOff>171450</xdr:rowOff>
    </xdr:to>
    <xdr:sp macro="" textlink="">
      <xdr:nvSpPr>
        <xdr:cNvPr id="430" name="Text Box 10">
          <a:extLst>
            <a:ext uri="{FF2B5EF4-FFF2-40B4-BE49-F238E27FC236}">
              <a16:creationId xmlns:a16="http://schemas.microsoft.com/office/drawing/2014/main" id="{59B16DDC-0E88-4CB8-9877-6FAC9BC4D5B1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75</xdr:row>
      <xdr:rowOff>0</xdr:rowOff>
    </xdr:from>
    <xdr:to>
      <xdr:col>1</xdr:col>
      <xdr:colOff>790575</xdr:colOff>
      <xdr:row>75</xdr:row>
      <xdr:rowOff>171450</xdr:rowOff>
    </xdr:to>
    <xdr:sp macro="" textlink="">
      <xdr:nvSpPr>
        <xdr:cNvPr id="431" name="Text Box 11">
          <a:extLst>
            <a:ext uri="{FF2B5EF4-FFF2-40B4-BE49-F238E27FC236}">
              <a16:creationId xmlns:a16="http://schemas.microsoft.com/office/drawing/2014/main" id="{A5F14EB7-D48E-40DE-8AF5-43E0A11ABDA7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171450</xdr:rowOff>
    </xdr:to>
    <xdr:sp macro="" textlink="">
      <xdr:nvSpPr>
        <xdr:cNvPr id="432" name="Text Box 65">
          <a:extLst>
            <a:ext uri="{FF2B5EF4-FFF2-40B4-BE49-F238E27FC236}">
              <a16:creationId xmlns:a16="http://schemas.microsoft.com/office/drawing/2014/main" id="{3607B42C-D2EA-4A3C-B94E-98E1FD8529C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171450</xdr:rowOff>
    </xdr:to>
    <xdr:sp macro="" textlink="">
      <xdr:nvSpPr>
        <xdr:cNvPr id="433" name="Text Box 91">
          <a:extLst>
            <a:ext uri="{FF2B5EF4-FFF2-40B4-BE49-F238E27FC236}">
              <a16:creationId xmlns:a16="http://schemas.microsoft.com/office/drawing/2014/main" id="{5CF359F2-43F7-447C-AFB3-9950A5C7B34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171450</xdr:rowOff>
    </xdr:to>
    <xdr:sp macro="" textlink="">
      <xdr:nvSpPr>
        <xdr:cNvPr id="434" name="Text Box 65">
          <a:extLst>
            <a:ext uri="{FF2B5EF4-FFF2-40B4-BE49-F238E27FC236}">
              <a16:creationId xmlns:a16="http://schemas.microsoft.com/office/drawing/2014/main" id="{B7824205-A903-4862-86EE-634D1FDDA4B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171450</xdr:rowOff>
    </xdr:to>
    <xdr:sp macro="" textlink="">
      <xdr:nvSpPr>
        <xdr:cNvPr id="435" name="Text Box 91">
          <a:extLst>
            <a:ext uri="{FF2B5EF4-FFF2-40B4-BE49-F238E27FC236}">
              <a16:creationId xmlns:a16="http://schemas.microsoft.com/office/drawing/2014/main" id="{4DAAE948-C117-4C3D-ABF1-E6D7C7E7B47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75</xdr:row>
      <xdr:rowOff>171450</xdr:rowOff>
    </xdr:to>
    <xdr:sp macro="" textlink="">
      <xdr:nvSpPr>
        <xdr:cNvPr id="436" name="Text Box 46">
          <a:extLst>
            <a:ext uri="{FF2B5EF4-FFF2-40B4-BE49-F238E27FC236}">
              <a16:creationId xmlns:a16="http://schemas.microsoft.com/office/drawing/2014/main" id="{C0BABC52-7679-46F7-ACD7-32BB15B34D2F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75</xdr:row>
      <xdr:rowOff>171450</xdr:rowOff>
    </xdr:to>
    <xdr:sp macro="" textlink="">
      <xdr:nvSpPr>
        <xdr:cNvPr id="437" name="Text Box 43">
          <a:extLst>
            <a:ext uri="{FF2B5EF4-FFF2-40B4-BE49-F238E27FC236}">
              <a16:creationId xmlns:a16="http://schemas.microsoft.com/office/drawing/2014/main" id="{5B16C7A5-4E6A-4840-B5D3-F486F88E003A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66675</xdr:rowOff>
    </xdr:to>
    <xdr:sp macro="" textlink="">
      <xdr:nvSpPr>
        <xdr:cNvPr id="438" name="Text Box 68">
          <a:extLst>
            <a:ext uri="{FF2B5EF4-FFF2-40B4-BE49-F238E27FC236}">
              <a16:creationId xmlns:a16="http://schemas.microsoft.com/office/drawing/2014/main" id="{43E00834-DE2F-4CE0-8855-5C44A3BC830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66675</xdr:rowOff>
    </xdr:to>
    <xdr:sp macro="" textlink="">
      <xdr:nvSpPr>
        <xdr:cNvPr id="439" name="Text Box 69">
          <a:extLst>
            <a:ext uri="{FF2B5EF4-FFF2-40B4-BE49-F238E27FC236}">
              <a16:creationId xmlns:a16="http://schemas.microsoft.com/office/drawing/2014/main" id="{16084B88-5662-4584-B458-4CB9627741A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66675</xdr:rowOff>
    </xdr:to>
    <xdr:sp macro="" textlink="">
      <xdr:nvSpPr>
        <xdr:cNvPr id="440" name="Text Box 70">
          <a:extLst>
            <a:ext uri="{FF2B5EF4-FFF2-40B4-BE49-F238E27FC236}">
              <a16:creationId xmlns:a16="http://schemas.microsoft.com/office/drawing/2014/main" id="{9CB87E08-5AC1-4805-8217-5C280882E61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66675</xdr:rowOff>
    </xdr:to>
    <xdr:sp macro="" textlink="">
      <xdr:nvSpPr>
        <xdr:cNvPr id="441" name="Text Box 71">
          <a:extLst>
            <a:ext uri="{FF2B5EF4-FFF2-40B4-BE49-F238E27FC236}">
              <a16:creationId xmlns:a16="http://schemas.microsoft.com/office/drawing/2014/main" id="{642A9CA0-F7A2-4DA7-AC56-B65F68CD7E2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66675</xdr:rowOff>
    </xdr:to>
    <xdr:sp macro="" textlink="">
      <xdr:nvSpPr>
        <xdr:cNvPr id="442" name="Text Box 72">
          <a:extLst>
            <a:ext uri="{FF2B5EF4-FFF2-40B4-BE49-F238E27FC236}">
              <a16:creationId xmlns:a16="http://schemas.microsoft.com/office/drawing/2014/main" id="{A403A20F-9C77-4E9C-82F2-9F692B462BC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66675</xdr:rowOff>
    </xdr:to>
    <xdr:sp macro="" textlink="">
      <xdr:nvSpPr>
        <xdr:cNvPr id="443" name="Text Box 73">
          <a:extLst>
            <a:ext uri="{FF2B5EF4-FFF2-40B4-BE49-F238E27FC236}">
              <a16:creationId xmlns:a16="http://schemas.microsoft.com/office/drawing/2014/main" id="{F70153E4-5F0F-471B-B16D-446EED27E72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444" name="Text Box 46">
          <a:extLst>
            <a:ext uri="{FF2B5EF4-FFF2-40B4-BE49-F238E27FC236}">
              <a16:creationId xmlns:a16="http://schemas.microsoft.com/office/drawing/2014/main" id="{E715394C-1490-4812-A58C-08C16586244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445" name="Text Box 43">
          <a:extLst>
            <a:ext uri="{FF2B5EF4-FFF2-40B4-BE49-F238E27FC236}">
              <a16:creationId xmlns:a16="http://schemas.microsoft.com/office/drawing/2014/main" id="{2F097837-250F-46B6-BB3B-6C11C7C694E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446" name="Text Box 46">
          <a:extLst>
            <a:ext uri="{FF2B5EF4-FFF2-40B4-BE49-F238E27FC236}">
              <a16:creationId xmlns:a16="http://schemas.microsoft.com/office/drawing/2014/main" id="{5F6B6799-6F0B-437D-AA72-F953D2098D7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447" name="Text Box 43">
          <a:extLst>
            <a:ext uri="{FF2B5EF4-FFF2-40B4-BE49-F238E27FC236}">
              <a16:creationId xmlns:a16="http://schemas.microsoft.com/office/drawing/2014/main" id="{43C39DE6-0840-4C1A-BE22-77A4C327464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66675</xdr:rowOff>
    </xdr:to>
    <xdr:sp macro="" textlink="">
      <xdr:nvSpPr>
        <xdr:cNvPr id="448" name="Text Box 68">
          <a:extLst>
            <a:ext uri="{FF2B5EF4-FFF2-40B4-BE49-F238E27FC236}">
              <a16:creationId xmlns:a16="http://schemas.microsoft.com/office/drawing/2014/main" id="{E7F577F0-D4C5-411E-A0C8-928E2EFB411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66675</xdr:rowOff>
    </xdr:to>
    <xdr:sp macro="" textlink="">
      <xdr:nvSpPr>
        <xdr:cNvPr id="449" name="Text Box 69">
          <a:extLst>
            <a:ext uri="{FF2B5EF4-FFF2-40B4-BE49-F238E27FC236}">
              <a16:creationId xmlns:a16="http://schemas.microsoft.com/office/drawing/2014/main" id="{18F6346B-B092-47D9-BDDA-F07E59C7B2C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66675</xdr:rowOff>
    </xdr:to>
    <xdr:sp macro="" textlink="">
      <xdr:nvSpPr>
        <xdr:cNvPr id="450" name="Text Box 70">
          <a:extLst>
            <a:ext uri="{FF2B5EF4-FFF2-40B4-BE49-F238E27FC236}">
              <a16:creationId xmlns:a16="http://schemas.microsoft.com/office/drawing/2014/main" id="{C02B5AE0-07D7-449F-BD4C-29F2F197902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66675</xdr:rowOff>
    </xdr:to>
    <xdr:sp macro="" textlink="">
      <xdr:nvSpPr>
        <xdr:cNvPr id="451" name="Text Box 71">
          <a:extLst>
            <a:ext uri="{FF2B5EF4-FFF2-40B4-BE49-F238E27FC236}">
              <a16:creationId xmlns:a16="http://schemas.microsoft.com/office/drawing/2014/main" id="{3F10B581-6E53-4ABC-83D7-451A0272C78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66675</xdr:rowOff>
    </xdr:to>
    <xdr:sp macro="" textlink="">
      <xdr:nvSpPr>
        <xdr:cNvPr id="452" name="Text Box 72">
          <a:extLst>
            <a:ext uri="{FF2B5EF4-FFF2-40B4-BE49-F238E27FC236}">
              <a16:creationId xmlns:a16="http://schemas.microsoft.com/office/drawing/2014/main" id="{E8C5BE4B-D8F9-45D1-991E-D4765EB07AA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66675</xdr:rowOff>
    </xdr:to>
    <xdr:sp macro="" textlink="">
      <xdr:nvSpPr>
        <xdr:cNvPr id="453" name="Text Box 73">
          <a:extLst>
            <a:ext uri="{FF2B5EF4-FFF2-40B4-BE49-F238E27FC236}">
              <a16:creationId xmlns:a16="http://schemas.microsoft.com/office/drawing/2014/main" id="{B01DF892-67D6-488E-81A4-99DC91F34F1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454" name="Text Box 46">
          <a:extLst>
            <a:ext uri="{FF2B5EF4-FFF2-40B4-BE49-F238E27FC236}">
              <a16:creationId xmlns:a16="http://schemas.microsoft.com/office/drawing/2014/main" id="{E8441483-D4B0-424C-81FD-497D8FCAC65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455" name="Text Box 43">
          <a:extLst>
            <a:ext uri="{FF2B5EF4-FFF2-40B4-BE49-F238E27FC236}">
              <a16:creationId xmlns:a16="http://schemas.microsoft.com/office/drawing/2014/main" id="{97B3F481-D64B-4691-AEE0-34D655C9917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456" name="Text Box 46">
          <a:extLst>
            <a:ext uri="{FF2B5EF4-FFF2-40B4-BE49-F238E27FC236}">
              <a16:creationId xmlns:a16="http://schemas.microsoft.com/office/drawing/2014/main" id="{DE58CB7E-7F1E-4A00-9D90-F9F6758FFB5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457" name="Text Box 43">
          <a:extLst>
            <a:ext uri="{FF2B5EF4-FFF2-40B4-BE49-F238E27FC236}">
              <a16:creationId xmlns:a16="http://schemas.microsoft.com/office/drawing/2014/main" id="{FBDBEC40-DDC7-4387-B8AF-F230D28BF5D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458" name="Text Box 68">
          <a:extLst>
            <a:ext uri="{FF2B5EF4-FFF2-40B4-BE49-F238E27FC236}">
              <a16:creationId xmlns:a16="http://schemas.microsoft.com/office/drawing/2014/main" id="{EDE9F5B1-06C4-4CB2-AEB0-9836EB2AEBE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459" name="Text Box 69">
          <a:extLst>
            <a:ext uri="{FF2B5EF4-FFF2-40B4-BE49-F238E27FC236}">
              <a16:creationId xmlns:a16="http://schemas.microsoft.com/office/drawing/2014/main" id="{3B39E6BA-7512-4F09-999E-5B018B47C0D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460" name="Text Box 70">
          <a:extLst>
            <a:ext uri="{FF2B5EF4-FFF2-40B4-BE49-F238E27FC236}">
              <a16:creationId xmlns:a16="http://schemas.microsoft.com/office/drawing/2014/main" id="{854CAFB4-B065-45F8-8CA3-1248A99979B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461" name="Text Box 71">
          <a:extLst>
            <a:ext uri="{FF2B5EF4-FFF2-40B4-BE49-F238E27FC236}">
              <a16:creationId xmlns:a16="http://schemas.microsoft.com/office/drawing/2014/main" id="{C18B67D2-005F-4A3D-9FA4-0B4035D0779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462" name="Text Box 72">
          <a:extLst>
            <a:ext uri="{FF2B5EF4-FFF2-40B4-BE49-F238E27FC236}">
              <a16:creationId xmlns:a16="http://schemas.microsoft.com/office/drawing/2014/main" id="{97BD4D3E-E6FC-4202-AA9F-597220CC88F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463" name="Text Box 73">
          <a:extLst>
            <a:ext uri="{FF2B5EF4-FFF2-40B4-BE49-F238E27FC236}">
              <a16:creationId xmlns:a16="http://schemas.microsoft.com/office/drawing/2014/main" id="{268F676F-64CF-4A96-8983-6F05C6F9E69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464" name="Text Box 46">
          <a:extLst>
            <a:ext uri="{FF2B5EF4-FFF2-40B4-BE49-F238E27FC236}">
              <a16:creationId xmlns:a16="http://schemas.microsoft.com/office/drawing/2014/main" id="{8DD3160D-5D86-4878-ADA3-DA840BCAABD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465" name="Text Box 43">
          <a:extLst>
            <a:ext uri="{FF2B5EF4-FFF2-40B4-BE49-F238E27FC236}">
              <a16:creationId xmlns:a16="http://schemas.microsoft.com/office/drawing/2014/main" id="{72E4A41F-A472-4B82-81F6-24299B6897D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466" name="Text Box 46">
          <a:extLst>
            <a:ext uri="{FF2B5EF4-FFF2-40B4-BE49-F238E27FC236}">
              <a16:creationId xmlns:a16="http://schemas.microsoft.com/office/drawing/2014/main" id="{DB4965F5-6F78-4D6D-8BBA-31D757CE9EB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467" name="Text Box 43">
          <a:extLst>
            <a:ext uri="{FF2B5EF4-FFF2-40B4-BE49-F238E27FC236}">
              <a16:creationId xmlns:a16="http://schemas.microsoft.com/office/drawing/2014/main" id="{C46F0D34-45E7-4C31-B465-523D4E594B5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468" name="Text Box 65">
          <a:extLst>
            <a:ext uri="{FF2B5EF4-FFF2-40B4-BE49-F238E27FC236}">
              <a16:creationId xmlns:a16="http://schemas.microsoft.com/office/drawing/2014/main" id="{3BB260A1-0558-40AA-A11C-2627870283D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469" name="Text Box 91">
          <a:extLst>
            <a:ext uri="{FF2B5EF4-FFF2-40B4-BE49-F238E27FC236}">
              <a16:creationId xmlns:a16="http://schemas.microsoft.com/office/drawing/2014/main" id="{E4FAC040-E236-4098-A065-5FE1C89D920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470" name="Text Box 65">
          <a:extLst>
            <a:ext uri="{FF2B5EF4-FFF2-40B4-BE49-F238E27FC236}">
              <a16:creationId xmlns:a16="http://schemas.microsoft.com/office/drawing/2014/main" id="{033EA269-AF33-4C1B-8CB1-9C95DD21317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471" name="Text Box 91">
          <a:extLst>
            <a:ext uri="{FF2B5EF4-FFF2-40B4-BE49-F238E27FC236}">
              <a16:creationId xmlns:a16="http://schemas.microsoft.com/office/drawing/2014/main" id="{963643C4-0C36-4FB9-A874-C25974B008A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472" name="Text Box 68">
          <a:extLst>
            <a:ext uri="{FF2B5EF4-FFF2-40B4-BE49-F238E27FC236}">
              <a16:creationId xmlns:a16="http://schemas.microsoft.com/office/drawing/2014/main" id="{21FA7B06-A94B-4539-AA5F-AB81DC7A09B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473" name="Text Box 69">
          <a:extLst>
            <a:ext uri="{FF2B5EF4-FFF2-40B4-BE49-F238E27FC236}">
              <a16:creationId xmlns:a16="http://schemas.microsoft.com/office/drawing/2014/main" id="{944DA8DB-81BF-4E10-81C9-A4BF0D32688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474" name="Text Box 70">
          <a:extLst>
            <a:ext uri="{FF2B5EF4-FFF2-40B4-BE49-F238E27FC236}">
              <a16:creationId xmlns:a16="http://schemas.microsoft.com/office/drawing/2014/main" id="{1AAB546C-6FD8-4249-B0BD-F54A431C2EC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475" name="Text Box 71">
          <a:extLst>
            <a:ext uri="{FF2B5EF4-FFF2-40B4-BE49-F238E27FC236}">
              <a16:creationId xmlns:a16="http://schemas.microsoft.com/office/drawing/2014/main" id="{9A7F695A-9856-46E2-A007-47343502BAB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476" name="Text Box 72">
          <a:extLst>
            <a:ext uri="{FF2B5EF4-FFF2-40B4-BE49-F238E27FC236}">
              <a16:creationId xmlns:a16="http://schemas.microsoft.com/office/drawing/2014/main" id="{01FD954F-559E-4945-96C0-1C2BFD086E6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477" name="Text Box 73">
          <a:extLst>
            <a:ext uri="{FF2B5EF4-FFF2-40B4-BE49-F238E27FC236}">
              <a16:creationId xmlns:a16="http://schemas.microsoft.com/office/drawing/2014/main" id="{730A3AF2-B184-444A-A2A5-0CEE64883ED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478" name="Text Box 46">
          <a:extLst>
            <a:ext uri="{FF2B5EF4-FFF2-40B4-BE49-F238E27FC236}">
              <a16:creationId xmlns:a16="http://schemas.microsoft.com/office/drawing/2014/main" id="{376BD1AD-B555-4B5C-9E88-34D191958AF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479" name="Text Box 43">
          <a:extLst>
            <a:ext uri="{FF2B5EF4-FFF2-40B4-BE49-F238E27FC236}">
              <a16:creationId xmlns:a16="http://schemas.microsoft.com/office/drawing/2014/main" id="{18EE7F54-7D6F-4120-95E7-A4D0A988F71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480" name="Text Box 46">
          <a:extLst>
            <a:ext uri="{FF2B5EF4-FFF2-40B4-BE49-F238E27FC236}">
              <a16:creationId xmlns:a16="http://schemas.microsoft.com/office/drawing/2014/main" id="{5314F160-2AAE-4E57-840E-B3F32F71D78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481" name="Text Box 43">
          <a:extLst>
            <a:ext uri="{FF2B5EF4-FFF2-40B4-BE49-F238E27FC236}">
              <a16:creationId xmlns:a16="http://schemas.microsoft.com/office/drawing/2014/main" id="{7845FC5F-3235-45A3-8C9D-81D9A00F0DE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482" name="Text Box 68">
          <a:extLst>
            <a:ext uri="{FF2B5EF4-FFF2-40B4-BE49-F238E27FC236}">
              <a16:creationId xmlns:a16="http://schemas.microsoft.com/office/drawing/2014/main" id="{3E001BFB-C63E-405B-86D2-6C60DD0404C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483" name="Text Box 69">
          <a:extLst>
            <a:ext uri="{FF2B5EF4-FFF2-40B4-BE49-F238E27FC236}">
              <a16:creationId xmlns:a16="http://schemas.microsoft.com/office/drawing/2014/main" id="{17D2DA00-3294-4A72-9130-D7A251AB15E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484" name="Text Box 70">
          <a:extLst>
            <a:ext uri="{FF2B5EF4-FFF2-40B4-BE49-F238E27FC236}">
              <a16:creationId xmlns:a16="http://schemas.microsoft.com/office/drawing/2014/main" id="{C8095ED0-2AFD-49E3-8FD6-9A0A6C37639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485" name="Text Box 71">
          <a:extLst>
            <a:ext uri="{FF2B5EF4-FFF2-40B4-BE49-F238E27FC236}">
              <a16:creationId xmlns:a16="http://schemas.microsoft.com/office/drawing/2014/main" id="{71F7EE87-F608-41EA-92A2-1AB75E5E652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486" name="Text Box 72">
          <a:extLst>
            <a:ext uri="{FF2B5EF4-FFF2-40B4-BE49-F238E27FC236}">
              <a16:creationId xmlns:a16="http://schemas.microsoft.com/office/drawing/2014/main" id="{ECA84E1F-4146-4851-BD62-472C3AE10A1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487" name="Text Box 73">
          <a:extLst>
            <a:ext uri="{FF2B5EF4-FFF2-40B4-BE49-F238E27FC236}">
              <a16:creationId xmlns:a16="http://schemas.microsoft.com/office/drawing/2014/main" id="{9D618253-334A-4B9B-90C1-E7C2754325E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488" name="Text Box 46">
          <a:extLst>
            <a:ext uri="{FF2B5EF4-FFF2-40B4-BE49-F238E27FC236}">
              <a16:creationId xmlns:a16="http://schemas.microsoft.com/office/drawing/2014/main" id="{C548DAA6-CF74-4E0F-AAB8-0F1AC2B3E4C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489" name="Text Box 43">
          <a:extLst>
            <a:ext uri="{FF2B5EF4-FFF2-40B4-BE49-F238E27FC236}">
              <a16:creationId xmlns:a16="http://schemas.microsoft.com/office/drawing/2014/main" id="{6E0ABF85-D2D2-4CF8-B4C1-0E03843AF52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490" name="Text Box 46">
          <a:extLst>
            <a:ext uri="{FF2B5EF4-FFF2-40B4-BE49-F238E27FC236}">
              <a16:creationId xmlns:a16="http://schemas.microsoft.com/office/drawing/2014/main" id="{502D1E4E-8B20-4CB4-903C-AB53846F40D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491" name="Text Box 43">
          <a:extLst>
            <a:ext uri="{FF2B5EF4-FFF2-40B4-BE49-F238E27FC236}">
              <a16:creationId xmlns:a16="http://schemas.microsoft.com/office/drawing/2014/main" id="{C9E7B6C7-0E97-471C-9BAF-30EAE1A8DC8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492" name="Text Box 68">
          <a:extLst>
            <a:ext uri="{FF2B5EF4-FFF2-40B4-BE49-F238E27FC236}">
              <a16:creationId xmlns:a16="http://schemas.microsoft.com/office/drawing/2014/main" id="{D14E80E6-72B6-4FB5-AE6C-8E07EAE0A92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493" name="Text Box 69">
          <a:extLst>
            <a:ext uri="{FF2B5EF4-FFF2-40B4-BE49-F238E27FC236}">
              <a16:creationId xmlns:a16="http://schemas.microsoft.com/office/drawing/2014/main" id="{E09824A9-22DB-4741-ADCF-338DE3DD8CB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494" name="Text Box 70">
          <a:extLst>
            <a:ext uri="{FF2B5EF4-FFF2-40B4-BE49-F238E27FC236}">
              <a16:creationId xmlns:a16="http://schemas.microsoft.com/office/drawing/2014/main" id="{A8BC5C0F-FEA1-4107-842F-17296862A10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495" name="Text Box 71">
          <a:extLst>
            <a:ext uri="{FF2B5EF4-FFF2-40B4-BE49-F238E27FC236}">
              <a16:creationId xmlns:a16="http://schemas.microsoft.com/office/drawing/2014/main" id="{1DF5F8F6-72AE-463A-9F3F-3A67040F110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496" name="Text Box 72">
          <a:extLst>
            <a:ext uri="{FF2B5EF4-FFF2-40B4-BE49-F238E27FC236}">
              <a16:creationId xmlns:a16="http://schemas.microsoft.com/office/drawing/2014/main" id="{9F05A931-9677-49FC-91E2-45AF8DBB3B1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497" name="Text Box 73">
          <a:extLst>
            <a:ext uri="{FF2B5EF4-FFF2-40B4-BE49-F238E27FC236}">
              <a16:creationId xmlns:a16="http://schemas.microsoft.com/office/drawing/2014/main" id="{1F6A9082-E8AA-479A-951C-AA843C12C75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498" name="Text Box 46">
          <a:extLst>
            <a:ext uri="{FF2B5EF4-FFF2-40B4-BE49-F238E27FC236}">
              <a16:creationId xmlns:a16="http://schemas.microsoft.com/office/drawing/2014/main" id="{892CD39A-2FBF-4619-9FB7-4CE6F623F19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499" name="Text Box 43">
          <a:extLst>
            <a:ext uri="{FF2B5EF4-FFF2-40B4-BE49-F238E27FC236}">
              <a16:creationId xmlns:a16="http://schemas.microsoft.com/office/drawing/2014/main" id="{11A83B4C-63C8-4ADD-BABE-985FB03E199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500" name="Text Box 46">
          <a:extLst>
            <a:ext uri="{FF2B5EF4-FFF2-40B4-BE49-F238E27FC236}">
              <a16:creationId xmlns:a16="http://schemas.microsoft.com/office/drawing/2014/main" id="{28685138-B83D-49D3-8F7F-E1D3E9829D0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501" name="Text Box 43">
          <a:extLst>
            <a:ext uri="{FF2B5EF4-FFF2-40B4-BE49-F238E27FC236}">
              <a16:creationId xmlns:a16="http://schemas.microsoft.com/office/drawing/2014/main" id="{78FC91D0-EC4E-46E9-804B-40E25FC4DA7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502" name="Text Box 65">
          <a:extLst>
            <a:ext uri="{FF2B5EF4-FFF2-40B4-BE49-F238E27FC236}">
              <a16:creationId xmlns:a16="http://schemas.microsoft.com/office/drawing/2014/main" id="{D2D56568-FAEB-4004-976B-CF95880BF4E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503" name="Text Box 91">
          <a:extLst>
            <a:ext uri="{FF2B5EF4-FFF2-40B4-BE49-F238E27FC236}">
              <a16:creationId xmlns:a16="http://schemas.microsoft.com/office/drawing/2014/main" id="{7068D15E-14F1-4FD3-8B51-42F90B84D61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504" name="Text Box 65">
          <a:extLst>
            <a:ext uri="{FF2B5EF4-FFF2-40B4-BE49-F238E27FC236}">
              <a16:creationId xmlns:a16="http://schemas.microsoft.com/office/drawing/2014/main" id="{57F42297-641B-4CB4-B946-E41C1B15149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505" name="Text Box 91">
          <a:extLst>
            <a:ext uri="{FF2B5EF4-FFF2-40B4-BE49-F238E27FC236}">
              <a16:creationId xmlns:a16="http://schemas.microsoft.com/office/drawing/2014/main" id="{54A4F7AD-A746-4364-B74E-FBEC8DF06EB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506" name="Text Box 68">
          <a:extLst>
            <a:ext uri="{FF2B5EF4-FFF2-40B4-BE49-F238E27FC236}">
              <a16:creationId xmlns:a16="http://schemas.microsoft.com/office/drawing/2014/main" id="{0EB68BB6-95DC-4FAC-B9B0-19E2949B134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507" name="Text Box 69">
          <a:extLst>
            <a:ext uri="{FF2B5EF4-FFF2-40B4-BE49-F238E27FC236}">
              <a16:creationId xmlns:a16="http://schemas.microsoft.com/office/drawing/2014/main" id="{58627FE0-757E-47E7-B43B-0CBEF773651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508" name="Text Box 70">
          <a:extLst>
            <a:ext uri="{FF2B5EF4-FFF2-40B4-BE49-F238E27FC236}">
              <a16:creationId xmlns:a16="http://schemas.microsoft.com/office/drawing/2014/main" id="{25399AC3-F07E-4AF6-B5F2-E84098BA136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509" name="Text Box 71">
          <a:extLst>
            <a:ext uri="{FF2B5EF4-FFF2-40B4-BE49-F238E27FC236}">
              <a16:creationId xmlns:a16="http://schemas.microsoft.com/office/drawing/2014/main" id="{60D1D698-A6C8-4542-8FD7-65FEF56227D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510" name="Text Box 72">
          <a:extLst>
            <a:ext uri="{FF2B5EF4-FFF2-40B4-BE49-F238E27FC236}">
              <a16:creationId xmlns:a16="http://schemas.microsoft.com/office/drawing/2014/main" id="{794EDCDD-2F61-408E-8243-03CFABFA11D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511" name="Text Box 73">
          <a:extLst>
            <a:ext uri="{FF2B5EF4-FFF2-40B4-BE49-F238E27FC236}">
              <a16:creationId xmlns:a16="http://schemas.microsoft.com/office/drawing/2014/main" id="{C4E080F6-47A8-4A4A-A5B0-8ADF3C3F5D1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512" name="Text Box 46">
          <a:extLst>
            <a:ext uri="{FF2B5EF4-FFF2-40B4-BE49-F238E27FC236}">
              <a16:creationId xmlns:a16="http://schemas.microsoft.com/office/drawing/2014/main" id="{BD1B1B84-A3EE-4F9A-8C0D-07791CC3447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513" name="Text Box 43">
          <a:extLst>
            <a:ext uri="{FF2B5EF4-FFF2-40B4-BE49-F238E27FC236}">
              <a16:creationId xmlns:a16="http://schemas.microsoft.com/office/drawing/2014/main" id="{ABA1C8F8-351D-40E1-BF85-BC0C8B02114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514" name="Text Box 46">
          <a:extLst>
            <a:ext uri="{FF2B5EF4-FFF2-40B4-BE49-F238E27FC236}">
              <a16:creationId xmlns:a16="http://schemas.microsoft.com/office/drawing/2014/main" id="{A7438D71-68B5-425A-A562-220DA288AE8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515" name="Text Box 43">
          <a:extLst>
            <a:ext uri="{FF2B5EF4-FFF2-40B4-BE49-F238E27FC236}">
              <a16:creationId xmlns:a16="http://schemas.microsoft.com/office/drawing/2014/main" id="{22369EC2-57C0-4713-9D22-0B6ABD8415A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516" name="Text Box 68">
          <a:extLst>
            <a:ext uri="{FF2B5EF4-FFF2-40B4-BE49-F238E27FC236}">
              <a16:creationId xmlns:a16="http://schemas.microsoft.com/office/drawing/2014/main" id="{2870522B-8EFE-430F-8675-22D5EF2E186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517" name="Text Box 69">
          <a:extLst>
            <a:ext uri="{FF2B5EF4-FFF2-40B4-BE49-F238E27FC236}">
              <a16:creationId xmlns:a16="http://schemas.microsoft.com/office/drawing/2014/main" id="{AE57D8F7-0450-4DA5-B64E-19B03A3F175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518" name="Text Box 70">
          <a:extLst>
            <a:ext uri="{FF2B5EF4-FFF2-40B4-BE49-F238E27FC236}">
              <a16:creationId xmlns:a16="http://schemas.microsoft.com/office/drawing/2014/main" id="{DE09710E-C201-4133-A276-03C476B514F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519" name="Text Box 71">
          <a:extLst>
            <a:ext uri="{FF2B5EF4-FFF2-40B4-BE49-F238E27FC236}">
              <a16:creationId xmlns:a16="http://schemas.microsoft.com/office/drawing/2014/main" id="{A816C69D-EC12-4330-A29D-4EF0C86A0E9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520" name="Text Box 72">
          <a:extLst>
            <a:ext uri="{FF2B5EF4-FFF2-40B4-BE49-F238E27FC236}">
              <a16:creationId xmlns:a16="http://schemas.microsoft.com/office/drawing/2014/main" id="{6B4CE28F-DB0F-45FF-A8F6-53165F2D62F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521" name="Text Box 73">
          <a:extLst>
            <a:ext uri="{FF2B5EF4-FFF2-40B4-BE49-F238E27FC236}">
              <a16:creationId xmlns:a16="http://schemas.microsoft.com/office/drawing/2014/main" id="{6D3256C4-9E34-4AB0-8E8E-EF38FDC8029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522" name="Text Box 46">
          <a:extLst>
            <a:ext uri="{FF2B5EF4-FFF2-40B4-BE49-F238E27FC236}">
              <a16:creationId xmlns:a16="http://schemas.microsoft.com/office/drawing/2014/main" id="{5E14DB09-1187-437A-9968-82C1522AA67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523" name="Text Box 43">
          <a:extLst>
            <a:ext uri="{FF2B5EF4-FFF2-40B4-BE49-F238E27FC236}">
              <a16:creationId xmlns:a16="http://schemas.microsoft.com/office/drawing/2014/main" id="{28C92487-94D8-435E-8691-22433752B17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524" name="Text Box 46">
          <a:extLst>
            <a:ext uri="{FF2B5EF4-FFF2-40B4-BE49-F238E27FC236}">
              <a16:creationId xmlns:a16="http://schemas.microsoft.com/office/drawing/2014/main" id="{4C82CD2C-C9D8-4764-9AE3-CA534CF0DE0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525" name="Text Box 43">
          <a:extLst>
            <a:ext uri="{FF2B5EF4-FFF2-40B4-BE49-F238E27FC236}">
              <a16:creationId xmlns:a16="http://schemas.microsoft.com/office/drawing/2014/main" id="{51E3921C-5C9F-40B3-9E38-2D20CEE712B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526" name="Text Box 68">
          <a:extLst>
            <a:ext uri="{FF2B5EF4-FFF2-40B4-BE49-F238E27FC236}">
              <a16:creationId xmlns:a16="http://schemas.microsoft.com/office/drawing/2014/main" id="{70F330E7-B235-4D29-8A64-3747D00859B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527" name="Text Box 69">
          <a:extLst>
            <a:ext uri="{FF2B5EF4-FFF2-40B4-BE49-F238E27FC236}">
              <a16:creationId xmlns:a16="http://schemas.microsoft.com/office/drawing/2014/main" id="{FB6C85D7-56D2-4A0C-83FC-1447FF4D309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528" name="Text Box 70">
          <a:extLst>
            <a:ext uri="{FF2B5EF4-FFF2-40B4-BE49-F238E27FC236}">
              <a16:creationId xmlns:a16="http://schemas.microsoft.com/office/drawing/2014/main" id="{7C3A30C2-8FAF-4938-A9A4-50CD7A29937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529" name="Text Box 71">
          <a:extLst>
            <a:ext uri="{FF2B5EF4-FFF2-40B4-BE49-F238E27FC236}">
              <a16:creationId xmlns:a16="http://schemas.microsoft.com/office/drawing/2014/main" id="{75FACECA-3638-49C3-A8AA-D73E048E37F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530" name="Text Box 72">
          <a:extLst>
            <a:ext uri="{FF2B5EF4-FFF2-40B4-BE49-F238E27FC236}">
              <a16:creationId xmlns:a16="http://schemas.microsoft.com/office/drawing/2014/main" id="{385F06EE-00C1-4DAD-BA99-30D26B53376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531" name="Text Box 73">
          <a:extLst>
            <a:ext uri="{FF2B5EF4-FFF2-40B4-BE49-F238E27FC236}">
              <a16:creationId xmlns:a16="http://schemas.microsoft.com/office/drawing/2014/main" id="{611C04CB-C2AE-4A06-97B5-233B621EB19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532" name="Text Box 46">
          <a:extLst>
            <a:ext uri="{FF2B5EF4-FFF2-40B4-BE49-F238E27FC236}">
              <a16:creationId xmlns:a16="http://schemas.microsoft.com/office/drawing/2014/main" id="{4806326D-F7A0-4451-BE77-649468A05E0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533" name="Text Box 43">
          <a:extLst>
            <a:ext uri="{FF2B5EF4-FFF2-40B4-BE49-F238E27FC236}">
              <a16:creationId xmlns:a16="http://schemas.microsoft.com/office/drawing/2014/main" id="{C75718EB-59F9-4D07-9FD7-3E80CB8F3CF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534" name="Text Box 46">
          <a:extLst>
            <a:ext uri="{FF2B5EF4-FFF2-40B4-BE49-F238E27FC236}">
              <a16:creationId xmlns:a16="http://schemas.microsoft.com/office/drawing/2014/main" id="{91A6C38E-D403-4396-AB1E-9FE4D3633C9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535" name="Text Box 43">
          <a:extLst>
            <a:ext uri="{FF2B5EF4-FFF2-40B4-BE49-F238E27FC236}">
              <a16:creationId xmlns:a16="http://schemas.microsoft.com/office/drawing/2014/main" id="{251C396A-E84E-4CB0-98E6-652717ED8AD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536" name="Text Box 65">
          <a:extLst>
            <a:ext uri="{FF2B5EF4-FFF2-40B4-BE49-F238E27FC236}">
              <a16:creationId xmlns:a16="http://schemas.microsoft.com/office/drawing/2014/main" id="{D390DB16-B5C4-45B1-AE1F-4CA18C42B98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537" name="Text Box 91">
          <a:extLst>
            <a:ext uri="{FF2B5EF4-FFF2-40B4-BE49-F238E27FC236}">
              <a16:creationId xmlns:a16="http://schemas.microsoft.com/office/drawing/2014/main" id="{34FC3B59-73E9-4191-97DC-6341CD88C52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538" name="Text Box 65">
          <a:extLst>
            <a:ext uri="{FF2B5EF4-FFF2-40B4-BE49-F238E27FC236}">
              <a16:creationId xmlns:a16="http://schemas.microsoft.com/office/drawing/2014/main" id="{A30D8A79-7E3E-40A4-96F3-CC655F8074C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539" name="Text Box 91">
          <a:extLst>
            <a:ext uri="{FF2B5EF4-FFF2-40B4-BE49-F238E27FC236}">
              <a16:creationId xmlns:a16="http://schemas.microsoft.com/office/drawing/2014/main" id="{65DF7338-980D-4376-99F6-22093D24A96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540" name="Text Box 68">
          <a:extLst>
            <a:ext uri="{FF2B5EF4-FFF2-40B4-BE49-F238E27FC236}">
              <a16:creationId xmlns:a16="http://schemas.microsoft.com/office/drawing/2014/main" id="{C7651B4D-12B8-4E65-AEBD-6D375BF344B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541" name="Text Box 69">
          <a:extLst>
            <a:ext uri="{FF2B5EF4-FFF2-40B4-BE49-F238E27FC236}">
              <a16:creationId xmlns:a16="http://schemas.microsoft.com/office/drawing/2014/main" id="{BDBFF6B4-2427-413C-98FD-A9A4A44CBE6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542" name="Text Box 70">
          <a:extLst>
            <a:ext uri="{FF2B5EF4-FFF2-40B4-BE49-F238E27FC236}">
              <a16:creationId xmlns:a16="http://schemas.microsoft.com/office/drawing/2014/main" id="{97724EB3-CC3A-432E-BBE5-C01622D8773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543" name="Text Box 71">
          <a:extLst>
            <a:ext uri="{FF2B5EF4-FFF2-40B4-BE49-F238E27FC236}">
              <a16:creationId xmlns:a16="http://schemas.microsoft.com/office/drawing/2014/main" id="{4CA4F2C3-75D4-47F6-AADF-95349B8EC1C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544" name="Text Box 72">
          <a:extLst>
            <a:ext uri="{FF2B5EF4-FFF2-40B4-BE49-F238E27FC236}">
              <a16:creationId xmlns:a16="http://schemas.microsoft.com/office/drawing/2014/main" id="{BA96A5AF-C33D-442A-BA1B-05A6C5A0241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545" name="Text Box 73">
          <a:extLst>
            <a:ext uri="{FF2B5EF4-FFF2-40B4-BE49-F238E27FC236}">
              <a16:creationId xmlns:a16="http://schemas.microsoft.com/office/drawing/2014/main" id="{66AA6D7D-B259-43AD-8673-6B697879BD6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546" name="Text Box 46">
          <a:extLst>
            <a:ext uri="{FF2B5EF4-FFF2-40B4-BE49-F238E27FC236}">
              <a16:creationId xmlns:a16="http://schemas.microsoft.com/office/drawing/2014/main" id="{B5660A7E-8D53-4702-B4D5-44E0C0F4E31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547" name="Text Box 43">
          <a:extLst>
            <a:ext uri="{FF2B5EF4-FFF2-40B4-BE49-F238E27FC236}">
              <a16:creationId xmlns:a16="http://schemas.microsoft.com/office/drawing/2014/main" id="{189DD306-91AA-4080-A628-3FDDB490310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548" name="Text Box 46">
          <a:extLst>
            <a:ext uri="{FF2B5EF4-FFF2-40B4-BE49-F238E27FC236}">
              <a16:creationId xmlns:a16="http://schemas.microsoft.com/office/drawing/2014/main" id="{CF707F59-9278-4F36-BCD6-3081B85E6F1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549" name="Text Box 43">
          <a:extLst>
            <a:ext uri="{FF2B5EF4-FFF2-40B4-BE49-F238E27FC236}">
              <a16:creationId xmlns:a16="http://schemas.microsoft.com/office/drawing/2014/main" id="{0303D884-0FA7-4A2E-81C7-5A93EBF3C9E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550" name="Text Box 68">
          <a:extLst>
            <a:ext uri="{FF2B5EF4-FFF2-40B4-BE49-F238E27FC236}">
              <a16:creationId xmlns:a16="http://schemas.microsoft.com/office/drawing/2014/main" id="{A1E862B6-D55C-4E81-8C46-6C30DBA21A4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551" name="Text Box 69">
          <a:extLst>
            <a:ext uri="{FF2B5EF4-FFF2-40B4-BE49-F238E27FC236}">
              <a16:creationId xmlns:a16="http://schemas.microsoft.com/office/drawing/2014/main" id="{8C4EC767-1101-4B85-842B-C06957F766E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552" name="Text Box 70">
          <a:extLst>
            <a:ext uri="{FF2B5EF4-FFF2-40B4-BE49-F238E27FC236}">
              <a16:creationId xmlns:a16="http://schemas.microsoft.com/office/drawing/2014/main" id="{9C6B4F5E-33B0-4AAD-8DCA-72BAEBCD2CD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553" name="Text Box 71">
          <a:extLst>
            <a:ext uri="{FF2B5EF4-FFF2-40B4-BE49-F238E27FC236}">
              <a16:creationId xmlns:a16="http://schemas.microsoft.com/office/drawing/2014/main" id="{448DF9A8-8C4D-4784-BACA-9EB84F9B7B2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554" name="Text Box 72">
          <a:extLst>
            <a:ext uri="{FF2B5EF4-FFF2-40B4-BE49-F238E27FC236}">
              <a16:creationId xmlns:a16="http://schemas.microsoft.com/office/drawing/2014/main" id="{E8BBDE72-E0E8-4907-9A0D-78570878085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555" name="Text Box 73">
          <a:extLst>
            <a:ext uri="{FF2B5EF4-FFF2-40B4-BE49-F238E27FC236}">
              <a16:creationId xmlns:a16="http://schemas.microsoft.com/office/drawing/2014/main" id="{E3B01C82-7A37-4105-8B56-8DFA022753C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556" name="Text Box 46">
          <a:extLst>
            <a:ext uri="{FF2B5EF4-FFF2-40B4-BE49-F238E27FC236}">
              <a16:creationId xmlns:a16="http://schemas.microsoft.com/office/drawing/2014/main" id="{D1CC5ADA-19B6-46E5-AE40-22F4F73391A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557" name="Text Box 43">
          <a:extLst>
            <a:ext uri="{FF2B5EF4-FFF2-40B4-BE49-F238E27FC236}">
              <a16:creationId xmlns:a16="http://schemas.microsoft.com/office/drawing/2014/main" id="{BA5237C8-B284-4AEF-948E-9F8530E6820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558" name="Text Box 46">
          <a:extLst>
            <a:ext uri="{FF2B5EF4-FFF2-40B4-BE49-F238E27FC236}">
              <a16:creationId xmlns:a16="http://schemas.microsoft.com/office/drawing/2014/main" id="{5F6CBFB4-67E3-4D5C-A3EC-C224A372440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559" name="Text Box 43">
          <a:extLst>
            <a:ext uri="{FF2B5EF4-FFF2-40B4-BE49-F238E27FC236}">
              <a16:creationId xmlns:a16="http://schemas.microsoft.com/office/drawing/2014/main" id="{5B23E654-A214-4FCD-A72B-E989A33923F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560" name="Text Box 68">
          <a:extLst>
            <a:ext uri="{FF2B5EF4-FFF2-40B4-BE49-F238E27FC236}">
              <a16:creationId xmlns:a16="http://schemas.microsoft.com/office/drawing/2014/main" id="{63AA13A9-6B46-4ECC-BF6D-EE6E8DECD5A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561" name="Text Box 69">
          <a:extLst>
            <a:ext uri="{FF2B5EF4-FFF2-40B4-BE49-F238E27FC236}">
              <a16:creationId xmlns:a16="http://schemas.microsoft.com/office/drawing/2014/main" id="{FA39A7B3-798E-49B2-90C4-AD146655ABB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562" name="Text Box 70">
          <a:extLst>
            <a:ext uri="{FF2B5EF4-FFF2-40B4-BE49-F238E27FC236}">
              <a16:creationId xmlns:a16="http://schemas.microsoft.com/office/drawing/2014/main" id="{2AC95BD3-062D-4170-AFE7-6B2279F1366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563" name="Text Box 71">
          <a:extLst>
            <a:ext uri="{FF2B5EF4-FFF2-40B4-BE49-F238E27FC236}">
              <a16:creationId xmlns:a16="http://schemas.microsoft.com/office/drawing/2014/main" id="{14F3162F-84D5-435F-9239-703A8FACA00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564" name="Text Box 72">
          <a:extLst>
            <a:ext uri="{FF2B5EF4-FFF2-40B4-BE49-F238E27FC236}">
              <a16:creationId xmlns:a16="http://schemas.microsoft.com/office/drawing/2014/main" id="{25C7F128-153D-43E4-AED9-E3DE1EE79AC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565" name="Text Box 73">
          <a:extLst>
            <a:ext uri="{FF2B5EF4-FFF2-40B4-BE49-F238E27FC236}">
              <a16:creationId xmlns:a16="http://schemas.microsoft.com/office/drawing/2014/main" id="{4678A8C3-664D-4765-A66C-ED20AF90DCA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566" name="Text Box 46">
          <a:extLst>
            <a:ext uri="{FF2B5EF4-FFF2-40B4-BE49-F238E27FC236}">
              <a16:creationId xmlns:a16="http://schemas.microsoft.com/office/drawing/2014/main" id="{F175E31F-F831-4D1C-A86B-1EFA20EBC70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567" name="Text Box 43">
          <a:extLst>
            <a:ext uri="{FF2B5EF4-FFF2-40B4-BE49-F238E27FC236}">
              <a16:creationId xmlns:a16="http://schemas.microsoft.com/office/drawing/2014/main" id="{39CD60C1-3A72-4844-BEE2-F931E69CA4D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568" name="Text Box 46">
          <a:extLst>
            <a:ext uri="{FF2B5EF4-FFF2-40B4-BE49-F238E27FC236}">
              <a16:creationId xmlns:a16="http://schemas.microsoft.com/office/drawing/2014/main" id="{A5781863-38FD-41A6-A24F-2BAAB65B833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569" name="Text Box 43">
          <a:extLst>
            <a:ext uri="{FF2B5EF4-FFF2-40B4-BE49-F238E27FC236}">
              <a16:creationId xmlns:a16="http://schemas.microsoft.com/office/drawing/2014/main" id="{542E569E-8A66-42F9-8DEC-159CD755402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570" name="Text Box 65">
          <a:extLst>
            <a:ext uri="{FF2B5EF4-FFF2-40B4-BE49-F238E27FC236}">
              <a16:creationId xmlns:a16="http://schemas.microsoft.com/office/drawing/2014/main" id="{2D737918-2F93-4AC1-ACEB-94534F4075F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571" name="Text Box 91">
          <a:extLst>
            <a:ext uri="{FF2B5EF4-FFF2-40B4-BE49-F238E27FC236}">
              <a16:creationId xmlns:a16="http://schemas.microsoft.com/office/drawing/2014/main" id="{E85B5A2C-C882-4262-922D-A851F2F18C8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572" name="Text Box 65">
          <a:extLst>
            <a:ext uri="{FF2B5EF4-FFF2-40B4-BE49-F238E27FC236}">
              <a16:creationId xmlns:a16="http://schemas.microsoft.com/office/drawing/2014/main" id="{422C71E1-D031-4704-BFD7-930F5030EED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573" name="Text Box 91">
          <a:extLst>
            <a:ext uri="{FF2B5EF4-FFF2-40B4-BE49-F238E27FC236}">
              <a16:creationId xmlns:a16="http://schemas.microsoft.com/office/drawing/2014/main" id="{390ACE99-7411-42CC-ACFA-58842BA2F68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574" name="Text Box 68">
          <a:extLst>
            <a:ext uri="{FF2B5EF4-FFF2-40B4-BE49-F238E27FC236}">
              <a16:creationId xmlns:a16="http://schemas.microsoft.com/office/drawing/2014/main" id="{48545E65-43AE-4396-9401-3A416B9EB02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575" name="Text Box 69">
          <a:extLst>
            <a:ext uri="{FF2B5EF4-FFF2-40B4-BE49-F238E27FC236}">
              <a16:creationId xmlns:a16="http://schemas.microsoft.com/office/drawing/2014/main" id="{949B801D-6880-4C51-8278-C50AB6A182C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576" name="Text Box 70">
          <a:extLst>
            <a:ext uri="{FF2B5EF4-FFF2-40B4-BE49-F238E27FC236}">
              <a16:creationId xmlns:a16="http://schemas.microsoft.com/office/drawing/2014/main" id="{8A8B3B43-9845-41FC-B5AA-B5DAC20BC69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577" name="Text Box 71">
          <a:extLst>
            <a:ext uri="{FF2B5EF4-FFF2-40B4-BE49-F238E27FC236}">
              <a16:creationId xmlns:a16="http://schemas.microsoft.com/office/drawing/2014/main" id="{96183090-DE76-4EA0-9AEE-714694B7678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578" name="Text Box 72">
          <a:extLst>
            <a:ext uri="{FF2B5EF4-FFF2-40B4-BE49-F238E27FC236}">
              <a16:creationId xmlns:a16="http://schemas.microsoft.com/office/drawing/2014/main" id="{BD092D3A-EAA4-4B73-8FC6-B7DDEC3B7F4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579" name="Text Box 73">
          <a:extLst>
            <a:ext uri="{FF2B5EF4-FFF2-40B4-BE49-F238E27FC236}">
              <a16:creationId xmlns:a16="http://schemas.microsoft.com/office/drawing/2014/main" id="{D99DD288-8090-4E61-B3A0-EB849393137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580" name="Text Box 46">
          <a:extLst>
            <a:ext uri="{FF2B5EF4-FFF2-40B4-BE49-F238E27FC236}">
              <a16:creationId xmlns:a16="http://schemas.microsoft.com/office/drawing/2014/main" id="{9F241ADA-CFEA-4293-8119-35E30F82B8C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581" name="Text Box 43">
          <a:extLst>
            <a:ext uri="{FF2B5EF4-FFF2-40B4-BE49-F238E27FC236}">
              <a16:creationId xmlns:a16="http://schemas.microsoft.com/office/drawing/2014/main" id="{DC37ECEB-DD15-4B87-BE35-1D31293F976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582" name="Text Box 46">
          <a:extLst>
            <a:ext uri="{FF2B5EF4-FFF2-40B4-BE49-F238E27FC236}">
              <a16:creationId xmlns:a16="http://schemas.microsoft.com/office/drawing/2014/main" id="{8C921CAC-9D54-4790-AE98-2980BA4BBB0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583" name="Text Box 43">
          <a:extLst>
            <a:ext uri="{FF2B5EF4-FFF2-40B4-BE49-F238E27FC236}">
              <a16:creationId xmlns:a16="http://schemas.microsoft.com/office/drawing/2014/main" id="{008337E2-7176-4D65-A83E-EE069B0330F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584" name="Text Box 68">
          <a:extLst>
            <a:ext uri="{FF2B5EF4-FFF2-40B4-BE49-F238E27FC236}">
              <a16:creationId xmlns:a16="http://schemas.microsoft.com/office/drawing/2014/main" id="{A1A0CBCA-F9CE-4F59-A161-9547E4325FA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585" name="Text Box 69">
          <a:extLst>
            <a:ext uri="{FF2B5EF4-FFF2-40B4-BE49-F238E27FC236}">
              <a16:creationId xmlns:a16="http://schemas.microsoft.com/office/drawing/2014/main" id="{587E1DB1-5AAB-49E9-9D97-950658E0985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586" name="Text Box 70">
          <a:extLst>
            <a:ext uri="{FF2B5EF4-FFF2-40B4-BE49-F238E27FC236}">
              <a16:creationId xmlns:a16="http://schemas.microsoft.com/office/drawing/2014/main" id="{58FB8DEC-3A3B-49FB-9510-CF22AD18743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587" name="Text Box 71">
          <a:extLst>
            <a:ext uri="{FF2B5EF4-FFF2-40B4-BE49-F238E27FC236}">
              <a16:creationId xmlns:a16="http://schemas.microsoft.com/office/drawing/2014/main" id="{A0AF7FC9-F1BB-445C-A3F2-21C92A6C38E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588" name="Text Box 72">
          <a:extLst>
            <a:ext uri="{FF2B5EF4-FFF2-40B4-BE49-F238E27FC236}">
              <a16:creationId xmlns:a16="http://schemas.microsoft.com/office/drawing/2014/main" id="{79E1FEE7-3601-4B96-B9E8-34EF33A29CF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589" name="Text Box 73">
          <a:extLst>
            <a:ext uri="{FF2B5EF4-FFF2-40B4-BE49-F238E27FC236}">
              <a16:creationId xmlns:a16="http://schemas.microsoft.com/office/drawing/2014/main" id="{F32E5F78-F2DE-4A68-9AD0-CF6B78319EE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590" name="Text Box 46">
          <a:extLst>
            <a:ext uri="{FF2B5EF4-FFF2-40B4-BE49-F238E27FC236}">
              <a16:creationId xmlns:a16="http://schemas.microsoft.com/office/drawing/2014/main" id="{4368D2EE-5C77-4FF0-9325-383DEC08D0C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591" name="Text Box 43">
          <a:extLst>
            <a:ext uri="{FF2B5EF4-FFF2-40B4-BE49-F238E27FC236}">
              <a16:creationId xmlns:a16="http://schemas.microsoft.com/office/drawing/2014/main" id="{97126620-BC4E-4A13-A09E-483BB323E83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592" name="Text Box 46">
          <a:extLst>
            <a:ext uri="{FF2B5EF4-FFF2-40B4-BE49-F238E27FC236}">
              <a16:creationId xmlns:a16="http://schemas.microsoft.com/office/drawing/2014/main" id="{3BE2E481-17BB-42A9-B9DF-DEB1323C666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593" name="Text Box 43">
          <a:extLst>
            <a:ext uri="{FF2B5EF4-FFF2-40B4-BE49-F238E27FC236}">
              <a16:creationId xmlns:a16="http://schemas.microsoft.com/office/drawing/2014/main" id="{81D868D3-7A5C-4E9E-B606-36808E671BE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594" name="Text Box 68">
          <a:extLst>
            <a:ext uri="{FF2B5EF4-FFF2-40B4-BE49-F238E27FC236}">
              <a16:creationId xmlns:a16="http://schemas.microsoft.com/office/drawing/2014/main" id="{C0012318-28C5-44A0-AAE0-2B27919DC38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595" name="Text Box 69">
          <a:extLst>
            <a:ext uri="{FF2B5EF4-FFF2-40B4-BE49-F238E27FC236}">
              <a16:creationId xmlns:a16="http://schemas.microsoft.com/office/drawing/2014/main" id="{D88163E0-8A4B-4A30-9003-D01DC53003C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596" name="Text Box 70">
          <a:extLst>
            <a:ext uri="{FF2B5EF4-FFF2-40B4-BE49-F238E27FC236}">
              <a16:creationId xmlns:a16="http://schemas.microsoft.com/office/drawing/2014/main" id="{221CC18B-6ED5-4B99-900A-1593E830DC2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597" name="Text Box 71">
          <a:extLst>
            <a:ext uri="{FF2B5EF4-FFF2-40B4-BE49-F238E27FC236}">
              <a16:creationId xmlns:a16="http://schemas.microsoft.com/office/drawing/2014/main" id="{BFC20B35-F427-4B90-9802-C626AAB1EC6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598" name="Text Box 72">
          <a:extLst>
            <a:ext uri="{FF2B5EF4-FFF2-40B4-BE49-F238E27FC236}">
              <a16:creationId xmlns:a16="http://schemas.microsoft.com/office/drawing/2014/main" id="{FC062213-6F4E-4F26-8438-4C146B3B0D6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599" name="Text Box 73">
          <a:extLst>
            <a:ext uri="{FF2B5EF4-FFF2-40B4-BE49-F238E27FC236}">
              <a16:creationId xmlns:a16="http://schemas.microsoft.com/office/drawing/2014/main" id="{64B31C37-EB9C-47BF-90EA-7E0B000C630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00" name="Text Box 46">
          <a:extLst>
            <a:ext uri="{FF2B5EF4-FFF2-40B4-BE49-F238E27FC236}">
              <a16:creationId xmlns:a16="http://schemas.microsoft.com/office/drawing/2014/main" id="{59B20932-D6A7-438E-AFB5-EA67E499F0E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01" name="Text Box 43">
          <a:extLst>
            <a:ext uri="{FF2B5EF4-FFF2-40B4-BE49-F238E27FC236}">
              <a16:creationId xmlns:a16="http://schemas.microsoft.com/office/drawing/2014/main" id="{254BA62A-8E4F-4DF1-B0A6-9D3B1557170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02" name="Text Box 46">
          <a:extLst>
            <a:ext uri="{FF2B5EF4-FFF2-40B4-BE49-F238E27FC236}">
              <a16:creationId xmlns:a16="http://schemas.microsoft.com/office/drawing/2014/main" id="{7273CEE6-6CEA-4223-80C3-64F10B5849E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03" name="Text Box 43">
          <a:extLst>
            <a:ext uri="{FF2B5EF4-FFF2-40B4-BE49-F238E27FC236}">
              <a16:creationId xmlns:a16="http://schemas.microsoft.com/office/drawing/2014/main" id="{53051849-E47B-4BA1-A09C-5EB6DB23317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75</xdr:row>
      <xdr:rowOff>0</xdr:rowOff>
    </xdr:from>
    <xdr:ext cx="0" cy="171450"/>
    <xdr:sp macro="" textlink="">
      <xdr:nvSpPr>
        <xdr:cNvPr id="604" name="Text Box 10">
          <a:extLst>
            <a:ext uri="{FF2B5EF4-FFF2-40B4-BE49-F238E27FC236}">
              <a16:creationId xmlns:a16="http://schemas.microsoft.com/office/drawing/2014/main" id="{00A0BC35-10EF-42C4-B2B4-E5C378D7695B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75</xdr:row>
      <xdr:rowOff>0</xdr:rowOff>
    </xdr:from>
    <xdr:ext cx="0" cy="171450"/>
    <xdr:sp macro="" textlink="">
      <xdr:nvSpPr>
        <xdr:cNvPr id="605" name="Text Box 11">
          <a:extLst>
            <a:ext uri="{FF2B5EF4-FFF2-40B4-BE49-F238E27FC236}">
              <a16:creationId xmlns:a16="http://schemas.microsoft.com/office/drawing/2014/main" id="{FA7D78A0-64D5-4CA3-9CAE-408A86509892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606" name="Text Box 65">
          <a:extLst>
            <a:ext uri="{FF2B5EF4-FFF2-40B4-BE49-F238E27FC236}">
              <a16:creationId xmlns:a16="http://schemas.microsoft.com/office/drawing/2014/main" id="{7F494DE5-4AAF-4EB9-ADEA-636073E6AAE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607" name="Text Box 91">
          <a:extLst>
            <a:ext uri="{FF2B5EF4-FFF2-40B4-BE49-F238E27FC236}">
              <a16:creationId xmlns:a16="http://schemas.microsoft.com/office/drawing/2014/main" id="{279F68B4-38E6-4118-AE4D-D48003A7012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608" name="Text Box 65">
          <a:extLst>
            <a:ext uri="{FF2B5EF4-FFF2-40B4-BE49-F238E27FC236}">
              <a16:creationId xmlns:a16="http://schemas.microsoft.com/office/drawing/2014/main" id="{3236E29D-848C-4928-B841-1AF9052DC5F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609" name="Text Box 91">
          <a:extLst>
            <a:ext uri="{FF2B5EF4-FFF2-40B4-BE49-F238E27FC236}">
              <a16:creationId xmlns:a16="http://schemas.microsoft.com/office/drawing/2014/main" id="{3D0CB250-0D6F-4CBF-912A-852C9D58607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76200" cy="171450"/>
    <xdr:sp macro="" textlink="">
      <xdr:nvSpPr>
        <xdr:cNvPr id="610" name="Text Box 46">
          <a:extLst>
            <a:ext uri="{FF2B5EF4-FFF2-40B4-BE49-F238E27FC236}">
              <a16:creationId xmlns:a16="http://schemas.microsoft.com/office/drawing/2014/main" id="{F48D71B0-107F-40BD-B2FA-D92BED64FCE3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76200" cy="171450"/>
    <xdr:sp macro="" textlink="">
      <xdr:nvSpPr>
        <xdr:cNvPr id="611" name="Text Box 43">
          <a:extLst>
            <a:ext uri="{FF2B5EF4-FFF2-40B4-BE49-F238E27FC236}">
              <a16:creationId xmlns:a16="http://schemas.microsoft.com/office/drawing/2014/main" id="{B2E28D7B-92A2-4F49-BDB1-BFB37E831156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12" name="Text Box 68">
          <a:extLst>
            <a:ext uri="{FF2B5EF4-FFF2-40B4-BE49-F238E27FC236}">
              <a16:creationId xmlns:a16="http://schemas.microsoft.com/office/drawing/2014/main" id="{00D54C13-F91E-4F22-BFDE-EC7E7615400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13" name="Text Box 69">
          <a:extLst>
            <a:ext uri="{FF2B5EF4-FFF2-40B4-BE49-F238E27FC236}">
              <a16:creationId xmlns:a16="http://schemas.microsoft.com/office/drawing/2014/main" id="{078A72F4-20A3-4CE9-8CBD-8C671D44C9D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14" name="Text Box 70">
          <a:extLst>
            <a:ext uri="{FF2B5EF4-FFF2-40B4-BE49-F238E27FC236}">
              <a16:creationId xmlns:a16="http://schemas.microsoft.com/office/drawing/2014/main" id="{4AAD2B5A-AED6-4E56-9675-BA5FF9179C6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15" name="Text Box 71">
          <a:extLst>
            <a:ext uri="{FF2B5EF4-FFF2-40B4-BE49-F238E27FC236}">
              <a16:creationId xmlns:a16="http://schemas.microsoft.com/office/drawing/2014/main" id="{41366E6A-4302-46C6-BB66-E1F339E7226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16" name="Text Box 72">
          <a:extLst>
            <a:ext uri="{FF2B5EF4-FFF2-40B4-BE49-F238E27FC236}">
              <a16:creationId xmlns:a16="http://schemas.microsoft.com/office/drawing/2014/main" id="{ADF9AA87-FA61-4AC1-B4FE-7BAD1048ED6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17" name="Text Box 73">
          <a:extLst>
            <a:ext uri="{FF2B5EF4-FFF2-40B4-BE49-F238E27FC236}">
              <a16:creationId xmlns:a16="http://schemas.microsoft.com/office/drawing/2014/main" id="{C1D53539-2827-4929-BD3A-67E409C08E7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18" name="Text Box 46">
          <a:extLst>
            <a:ext uri="{FF2B5EF4-FFF2-40B4-BE49-F238E27FC236}">
              <a16:creationId xmlns:a16="http://schemas.microsoft.com/office/drawing/2014/main" id="{CA722A87-E9F3-4B20-8B5D-68E4A5A8473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19" name="Text Box 43">
          <a:extLst>
            <a:ext uri="{FF2B5EF4-FFF2-40B4-BE49-F238E27FC236}">
              <a16:creationId xmlns:a16="http://schemas.microsoft.com/office/drawing/2014/main" id="{E1578192-1B4B-41B7-9BE1-C91F5BAA111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20" name="Text Box 46">
          <a:extLst>
            <a:ext uri="{FF2B5EF4-FFF2-40B4-BE49-F238E27FC236}">
              <a16:creationId xmlns:a16="http://schemas.microsoft.com/office/drawing/2014/main" id="{8CBF145F-F20F-4FDE-ADBC-515159ED179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21" name="Text Box 43">
          <a:extLst>
            <a:ext uri="{FF2B5EF4-FFF2-40B4-BE49-F238E27FC236}">
              <a16:creationId xmlns:a16="http://schemas.microsoft.com/office/drawing/2014/main" id="{B0644C8B-B1DC-48BE-AE58-A17AF6DAFC5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22" name="Text Box 68">
          <a:extLst>
            <a:ext uri="{FF2B5EF4-FFF2-40B4-BE49-F238E27FC236}">
              <a16:creationId xmlns:a16="http://schemas.microsoft.com/office/drawing/2014/main" id="{B8F76098-7D1B-4B84-B7A9-85ABD38D27F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23" name="Text Box 69">
          <a:extLst>
            <a:ext uri="{FF2B5EF4-FFF2-40B4-BE49-F238E27FC236}">
              <a16:creationId xmlns:a16="http://schemas.microsoft.com/office/drawing/2014/main" id="{E5B60FDF-C198-4A1B-A67B-75EF4072963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24" name="Text Box 70">
          <a:extLst>
            <a:ext uri="{FF2B5EF4-FFF2-40B4-BE49-F238E27FC236}">
              <a16:creationId xmlns:a16="http://schemas.microsoft.com/office/drawing/2014/main" id="{5156E055-BE9B-4625-8A4D-5014644D023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25" name="Text Box 71">
          <a:extLst>
            <a:ext uri="{FF2B5EF4-FFF2-40B4-BE49-F238E27FC236}">
              <a16:creationId xmlns:a16="http://schemas.microsoft.com/office/drawing/2014/main" id="{A8612711-56E4-4AD6-B9B7-DA2874D1FC2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26" name="Text Box 72">
          <a:extLst>
            <a:ext uri="{FF2B5EF4-FFF2-40B4-BE49-F238E27FC236}">
              <a16:creationId xmlns:a16="http://schemas.microsoft.com/office/drawing/2014/main" id="{EA2BE7E0-C924-4758-8CB2-01DBE69D59D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27" name="Text Box 73">
          <a:extLst>
            <a:ext uri="{FF2B5EF4-FFF2-40B4-BE49-F238E27FC236}">
              <a16:creationId xmlns:a16="http://schemas.microsoft.com/office/drawing/2014/main" id="{268B2C6E-150B-45F8-8A5A-5C5E585E8DC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28" name="Text Box 46">
          <a:extLst>
            <a:ext uri="{FF2B5EF4-FFF2-40B4-BE49-F238E27FC236}">
              <a16:creationId xmlns:a16="http://schemas.microsoft.com/office/drawing/2014/main" id="{EE252E25-D44B-43AE-8F67-0BF9EB5F90C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29" name="Text Box 43">
          <a:extLst>
            <a:ext uri="{FF2B5EF4-FFF2-40B4-BE49-F238E27FC236}">
              <a16:creationId xmlns:a16="http://schemas.microsoft.com/office/drawing/2014/main" id="{FD431BE2-5B6B-4A9D-958F-48B0FC0FFA1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30" name="Text Box 46">
          <a:extLst>
            <a:ext uri="{FF2B5EF4-FFF2-40B4-BE49-F238E27FC236}">
              <a16:creationId xmlns:a16="http://schemas.microsoft.com/office/drawing/2014/main" id="{9EC1729A-1272-4DEE-8BC2-03112FB05C6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31" name="Text Box 43">
          <a:extLst>
            <a:ext uri="{FF2B5EF4-FFF2-40B4-BE49-F238E27FC236}">
              <a16:creationId xmlns:a16="http://schemas.microsoft.com/office/drawing/2014/main" id="{23A1F64A-CB1B-4CB4-A5E9-E05F4783F52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632" name="Text Box 68">
          <a:extLst>
            <a:ext uri="{FF2B5EF4-FFF2-40B4-BE49-F238E27FC236}">
              <a16:creationId xmlns:a16="http://schemas.microsoft.com/office/drawing/2014/main" id="{CDBF3A55-B9C3-4474-8F13-22B74702A07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633" name="Text Box 69">
          <a:extLst>
            <a:ext uri="{FF2B5EF4-FFF2-40B4-BE49-F238E27FC236}">
              <a16:creationId xmlns:a16="http://schemas.microsoft.com/office/drawing/2014/main" id="{4583C1C7-8B99-4A75-9372-9C73EF07724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634" name="Text Box 70">
          <a:extLst>
            <a:ext uri="{FF2B5EF4-FFF2-40B4-BE49-F238E27FC236}">
              <a16:creationId xmlns:a16="http://schemas.microsoft.com/office/drawing/2014/main" id="{4B7C90D3-BD36-4765-8689-9C2358152AF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635" name="Text Box 71">
          <a:extLst>
            <a:ext uri="{FF2B5EF4-FFF2-40B4-BE49-F238E27FC236}">
              <a16:creationId xmlns:a16="http://schemas.microsoft.com/office/drawing/2014/main" id="{1A89CDCB-1125-4A26-A78A-3D208163124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636" name="Text Box 72">
          <a:extLst>
            <a:ext uri="{FF2B5EF4-FFF2-40B4-BE49-F238E27FC236}">
              <a16:creationId xmlns:a16="http://schemas.microsoft.com/office/drawing/2014/main" id="{F2998456-26C4-40ED-9DC3-6145180D0EC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637" name="Text Box 73">
          <a:extLst>
            <a:ext uri="{FF2B5EF4-FFF2-40B4-BE49-F238E27FC236}">
              <a16:creationId xmlns:a16="http://schemas.microsoft.com/office/drawing/2014/main" id="{1C130ED3-789D-4712-9AC5-0001AB51F9C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38" name="Text Box 46">
          <a:extLst>
            <a:ext uri="{FF2B5EF4-FFF2-40B4-BE49-F238E27FC236}">
              <a16:creationId xmlns:a16="http://schemas.microsoft.com/office/drawing/2014/main" id="{CDD049DE-041C-4B81-8360-B7DD39A7975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39" name="Text Box 43">
          <a:extLst>
            <a:ext uri="{FF2B5EF4-FFF2-40B4-BE49-F238E27FC236}">
              <a16:creationId xmlns:a16="http://schemas.microsoft.com/office/drawing/2014/main" id="{908A07F7-A02A-4D23-8C27-F3E6764A3EF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40" name="Text Box 46">
          <a:extLst>
            <a:ext uri="{FF2B5EF4-FFF2-40B4-BE49-F238E27FC236}">
              <a16:creationId xmlns:a16="http://schemas.microsoft.com/office/drawing/2014/main" id="{A68FF60A-4CB8-4CF1-BE13-FCAD40FC12B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41" name="Text Box 43">
          <a:extLst>
            <a:ext uri="{FF2B5EF4-FFF2-40B4-BE49-F238E27FC236}">
              <a16:creationId xmlns:a16="http://schemas.microsoft.com/office/drawing/2014/main" id="{09C555E6-8076-4573-8568-52F858DEBE8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75</xdr:row>
      <xdr:rowOff>0</xdr:rowOff>
    </xdr:from>
    <xdr:ext cx="0" cy="171450"/>
    <xdr:sp macro="" textlink="">
      <xdr:nvSpPr>
        <xdr:cNvPr id="642" name="Text Box 10">
          <a:extLst>
            <a:ext uri="{FF2B5EF4-FFF2-40B4-BE49-F238E27FC236}">
              <a16:creationId xmlns:a16="http://schemas.microsoft.com/office/drawing/2014/main" id="{D0D9CC25-C7FD-4928-9D1D-77BB233D607B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75</xdr:row>
      <xdr:rowOff>0</xdr:rowOff>
    </xdr:from>
    <xdr:ext cx="0" cy="171450"/>
    <xdr:sp macro="" textlink="">
      <xdr:nvSpPr>
        <xdr:cNvPr id="643" name="Text Box 11">
          <a:extLst>
            <a:ext uri="{FF2B5EF4-FFF2-40B4-BE49-F238E27FC236}">
              <a16:creationId xmlns:a16="http://schemas.microsoft.com/office/drawing/2014/main" id="{94D559C2-7412-4608-8A58-B2C2BA580CC5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644" name="Text Box 65">
          <a:extLst>
            <a:ext uri="{FF2B5EF4-FFF2-40B4-BE49-F238E27FC236}">
              <a16:creationId xmlns:a16="http://schemas.microsoft.com/office/drawing/2014/main" id="{3A0E4990-A458-4971-BF93-FBB68D2AE87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645" name="Text Box 91">
          <a:extLst>
            <a:ext uri="{FF2B5EF4-FFF2-40B4-BE49-F238E27FC236}">
              <a16:creationId xmlns:a16="http://schemas.microsoft.com/office/drawing/2014/main" id="{1CFF9EC5-5BED-4695-8B62-C3A111CC330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646" name="Text Box 65">
          <a:extLst>
            <a:ext uri="{FF2B5EF4-FFF2-40B4-BE49-F238E27FC236}">
              <a16:creationId xmlns:a16="http://schemas.microsoft.com/office/drawing/2014/main" id="{E1BA47A1-10CE-4BCE-AF4A-495242BA77C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647" name="Text Box 91">
          <a:extLst>
            <a:ext uri="{FF2B5EF4-FFF2-40B4-BE49-F238E27FC236}">
              <a16:creationId xmlns:a16="http://schemas.microsoft.com/office/drawing/2014/main" id="{1E5B551A-060D-4AF8-8B54-E1B100D1CA0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76200" cy="171450"/>
    <xdr:sp macro="" textlink="">
      <xdr:nvSpPr>
        <xdr:cNvPr id="648" name="Text Box 46">
          <a:extLst>
            <a:ext uri="{FF2B5EF4-FFF2-40B4-BE49-F238E27FC236}">
              <a16:creationId xmlns:a16="http://schemas.microsoft.com/office/drawing/2014/main" id="{06B1DFD2-312E-4726-8EE6-DEEAD315BA83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76200" cy="171450"/>
    <xdr:sp macro="" textlink="">
      <xdr:nvSpPr>
        <xdr:cNvPr id="649" name="Text Box 43">
          <a:extLst>
            <a:ext uri="{FF2B5EF4-FFF2-40B4-BE49-F238E27FC236}">
              <a16:creationId xmlns:a16="http://schemas.microsoft.com/office/drawing/2014/main" id="{8E95ABC5-C1B2-46B1-9C3C-82C716D83F9B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50" name="Text Box 68">
          <a:extLst>
            <a:ext uri="{FF2B5EF4-FFF2-40B4-BE49-F238E27FC236}">
              <a16:creationId xmlns:a16="http://schemas.microsoft.com/office/drawing/2014/main" id="{AA30C705-C934-42D8-8783-F41E350F045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51" name="Text Box 69">
          <a:extLst>
            <a:ext uri="{FF2B5EF4-FFF2-40B4-BE49-F238E27FC236}">
              <a16:creationId xmlns:a16="http://schemas.microsoft.com/office/drawing/2014/main" id="{9DB32002-152D-4D71-AE34-D2D6F115414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52" name="Text Box 70">
          <a:extLst>
            <a:ext uri="{FF2B5EF4-FFF2-40B4-BE49-F238E27FC236}">
              <a16:creationId xmlns:a16="http://schemas.microsoft.com/office/drawing/2014/main" id="{F1A46B28-A0AC-4CB9-92DF-5066DCED31F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53" name="Text Box 71">
          <a:extLst>
            <a:ext uri="{FF2B5EF4-FFF2-40B4-BE49-F238E27FC236}">
              <a16:creationId xmlns:a16="http://schemas.microsoft.com/office/drawing/2014/main" id="{0D264995-8EDC-4334-89D9-A4978889B33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54" name="Text Box 72">
          <a:extLst>
            <a:ext uri="{FF2B5EF4-FFF2-40B4-BE49-F238E27FC236}">
              <a16:creationId xmlns:a16="http://schemas.microsoft.com/office/drawing/2014/main" id="{2735F945-2CC9-49CC-A9C9-B440971A875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55" name="Text Box 73">
          <a:extLst>
            <a:ext uri="{FF2B5EF4-FFF2-40B4-BE49-F238E27FC236}">
              <a16:creationId xmlns:a16="http://schemas.microsoft.com/office/drawing/2014/main" id="{E98FF0EE-B349-4432-B4FE-415F048BE34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56" name="Text Box 46">
          <a:extLst>
            <a:ext uri="{FF2B5EF4-FFF2-40B4-BE49-F238E27FC236}">
              <a16:creationId xmlns:a16="http://schemas.microsoft.com/office/drawing/2014/main" id="{0CA4F7CE-41B4-4B2B-95FE-038BE3B56BA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57" name="Text Box 43">
          <a:extLst>
            <a:ext uri="{FF2B5EF4-FFF2-40B4-BE49-F238E27FC236}">
              <a16:creationId xmlns:a16="http://schemas.microsoft.com/office/drawing/2014/main" id="{B47E6B34-1D66-4A7F-B7D1-DDA74D17F14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58" name="Text Box 46">
          <a:extLst>
            <a:ext uri="{FF2B5EF4-FFF2-40B4-BE49-F238E27FC236}">
              <a16:creationId xmlns:a16="http://schemas.microsoft.com/office/drawing/2014/main" id="{9577FB12-C78D-4CC8-B516-0DB607DCB76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59" name="Text Box 43">
          <a:extLst>
            <a:ext uri="{FF2B5EF4-FFF2-40B4-BE49-F238E27FC236}">
              <a16:creationId xmlns:a16="http://schemas.microsoft.com/office/drawing/2014/main" id="{28DA162D-562A-4155-9C0E-29E7A23DE32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60" name="Text Box 68">
          <a:extLst>
            <a:ext uri="{FF2B5EF4-FFF2-40B4-BE49-F238E27FC236}">
              <a16:creationId xmlns:a16="http://schemas.microsoft.com/office/drawing/2014/main" id="{A47D5942-7229-48CA-9FA6-7213F079501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61" name="Text Box 69">
          <a:extLst>
            <a:ext uri="{FF2B5EF4-FFF2-40B4-BE49-F238E27FC236}">
              <a16:creationId xmlns:a16="http://schemas.microsoft.com/office/drawing/2014/main" id="{80AB03F4-CCAF-436B-A928-FE5CF3B776B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62" name="Text Box 70">
          <a:extLst>
            <a:ext uri="{FF2B5EF4-FFF2-40B4-BE49-F238E27FC236}">
              <a16:creationId xmlns:a16="http://schemas.microsoft.com/office/drawing/2014/main" id="{BF7E7306-E3C9-4DDB-8029-6BC6F0A308E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63" name="Text Box 71">
          <a:extLst>
            <a:ext uri="{FF2B5EF4-FFF2-40B4-BE49-F238E27FC236}">
              <a16:creationId xmlns:a16="http://schemas.microsoft.com/office/drawing/2014/main" id="{9837C79F-F49F-475E-ADEA-46F9DAA818D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64" name="Text Box 72">
          <a:extLst>
            <a:ext uri="{FF2B5EF4-FFF2-40B4-BE49-F238E27FC236}">
              <a16:creationId xmlns:a16="http://schemas.microsoft.com/office/drawing/2014/main" id="{47FA0DC0-B5A4-4A45-B079-75F39EE71DA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65" name="Text Box 73">
          <a:extLst>
            <a:ext uri="{FF2B5EF4-FFF2-40B4-BE49-F238E27FC236}">
              <a16:creationId xmlns:a16="http://schemas.microsoft.com/office/drawing/2014/main" id="{02955D7B-462D-4083-9EE7-59B46E7DB67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66" name="Text Box 46">
          <a:extLst>
            <a:ext uri="{FF2B5EF4-FFF2-40B4-BE49-F238E27FC236}">
              <a16:creationId xmlns:a16="http://schemas.microsoft.com/office/drawing/2014/main" id="{9A916D70-451A-4F43-8ED8-6E6F1682935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67" name="Text Box 43">
          <a:extLst>
            <a:ext uri="{FF2B5EF4-FFF2-40B4-BE49-F238E27FC236}">
              <a16:creationId xmlns:a16="http://schemas.microsoft.com/office/drawing/2014/main" id="{A03344E4-3E11-4EAC-84B6-510887B7F68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68" name="Text Box 46">
          <a:extLst>
            <a:ext uri="{FF2B5EF4-FFF2-40B4-BE49-F238E27FC236}">
              <a16:creationId xmlns:a16="http://schemas.microsoft.com/office/drawing/2014/main" id="{805F662B-B7F7-48DA-A546-E6FA2B6E0E2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69" name="Text Box 43">
          <a:extLst>
            <a:ext uri="{FF2B5EF4-FFF2-40B4-BE49-F238E27FC236}">
              <a16:creationId xmlns:a16="http://schemas.microsoft.com/office/drawing/2014/main" id="{18FDA442-3456-4C01-87BE-C3AAB572CD8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670" name="Text Box 68">
          <a:extLst>
            <a:ext uri="{FF2B5EF4-FFF2-40B4-BE49-F238E27FC236}">
              <a16:creationId xmlns:a16="http://schemas.microsoft.com/office/drawing/2014/main" id="{C9828E66-09EF-4FF6-B242-F0F645EF633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671" name="Text Box 69">
          <a:extLst>
            <a:ext uri="{FF2B5EF4-FFF2-40B4-BE49-F238E27FC236}">
              <a16:creationId xmlns:a16="http://schemas.microsoft.com/office/drawing/2014/main" id="{67C1C083-E927-4B85-B9E0-049433DD6C0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672" name="Text Box 70">
          <a:extLst>
            <a:ext uri="{FF2B5EF4-FFF2-40B4-BE49-F238E27FC236}">
              <a16:creationId xmlns:a16="http://schemas.microsoft.com/office/drawing/2014/main" id="{3099C3B7-BDDE-446B-A078-1A6EFECBC46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673" name="Text Box 71">
          <a:extLst>
            <a:ext uri="{FF2B5EF4-FFF2-40B4-BE49-F238E27FC236}">
              <a16:creationId xmlns:a16="http://schemas.microsoft.com/office/drawing/2014/main" id="{830826A9-236E-484C-B114-AE7EBDA00AC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674" name="Text Box 72">
          <a:extLst>
            <a:ext uri="{FF2B5EF4-FFF2-40B4-BE49-F238E27FC236}">
              <a16:creationId xmlns:a16="http://schemas.microsoft.com/office/drawing/2014/main" id="{DC221791-B69F-4A13-BBB5-C183057FF25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675" name="Text Box 73">
          <a:extLst>
            <a:ext uri="{FF2B5EF4-FFF2-40B4-BE49-F238E27FC236}">
              <a16:creationId xmlns:a16="http://schemas.microsoft.com/office/drawing/2014/main" id="{424F62D6-B1AF-473C-8FCD-2D07B88ED7E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76" name="Text Box 46">
          <a:extLst>
            <a:ext uri="{FF2B5EF4-FFF2-40B4-BE49-F238E27FC236}">
              <a16:creationId xmlns:a16="http://schemas.microsoft.com/office/drawing/2014/main" id="{981D5759-758E-4197-99EB-580A235E8F8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77" name="Text Box 43">
          <a:extLst>
            <a:ext uri="{FF2B5EF4-FFF2-40B4-BE49-F238E27FC236}">
              <a16:creationId xmlns:a16="http://schemas.microsoft.com/office/drawing/2014/main" id="{5A1C32B5-9061-465B-A680-FE9DA82BE6E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78" name="Text Box 46">
          <a:extLst>
            <a:ext uri="{FF2B5EF4-FFF2-40B4-BE49-F238E27FC236}">
              <a16:creationId xmlns:a16="http://schemas.microsoft.com/office/drawing/2014/main" id="{418C612A-4A04-4813-A001-395E57C8EFC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79" name="Text Box 43">
          <a:extLst>
            <a:ext uri="{FF2B5EF4-FFF2-40B4-BE49-F238E27FC236}">
              <a16:creationId xmlns:a16="http://schemas.microsoft.com/office/drawing/2014/main" id="{4E92CCA8-1975-4F3F-A717-D7DF0DD4EA6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75</xdr:row>
      <xdr:rowOff>0</xdr:rowOff>
    </xdr:from>
    <xdr:ext cx="0" cy="171450"/>
    <xdr:sp macro="" textlink="">
      <xdr:nvSpPr>
        <xdr:cNvPr id="680" name="Text Box 10">
          <a:extLst>
            <a:ext uri="{FF2B5EF4-FFF2-40B4-BE49-F238E27FC236}">
              <a16:creationId xmlns:a16="http://schemas.microsoft.com/office/drawing/2014/main" id="{A4A8BE56-DD10-4AA7-9567-25DDE7AA62ED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75</xdr:row>
      <xdr:rowOff>0</xdr:rowOff>
    </xdr:from>
    <xdr:ext cx="0" cy="171450"/>
    <xdr:sp macro="" textlink="">
      <xdr:nvSpPr>
        <xdr:cNvPr id="681" name="Text Box 11">
          <a:extLst>
            <a:ext uri="{FF2B5EF4-FFF2-40B4-BE49-F238E27FC236}">
              <a16:creationId xmlns:a16="http://schemas.microsoft.com/office/drawing/2014/main" id="{A63E2035-1A35-497C-AAC0-E120CED1B9F9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682" name="Text Box 65">
          <a:extLst>
            <a:ext uri="{FF2B5EF4-FFF2-40B4-BE49-F238E27FC236}">
              <a16:creationId xmlns:a16="http://schemas.microsoft.com/office/drawing/2014/main" id="{4CDC1DE0-CDC0-4D0F-AB2A-EA37225535D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683" name="Text Box 91">
          <a:extLst>
            <a:ext uri="{FF2B5EF4-FFF2-40B4-BE49-F238E27FC236}">
              <a16:creationId xmlns:a16="http://schemas.microsoft.com/office/drawing/2014/main" id="{BE804972-5DCD-42BF-A430-AD511FD6F5A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684" name="Text Box 65">
          <a:extLst>
            <a:ext uri="{FF2B5EF4-FFF2-40B4-BE49-F238E27FC236}">
              <a16:creationId xmlns:a16="http://schemas.microsoft.com/office/drawing/2014/main" id="{FAC1DD42-E7B5-4347-95C2-7AA0A87B29D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685" name="Text Box 91">
          <a:extLst>
            <a:ext uri="{FF2B5EF4-FFF2-40B4-BE49-F238E27FC236}">
              <a16:creationId xmlns:a16="http://schemas.microsoft.com/office/drawing/2014/main" id="{A5F6D96E-0B43-497C-AC8D-41DFC58195D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76200" cy="171450"/>
    <xdr:sp macro="" textlink="">
      <xdr:nvSpPr>
        <xdr:cNvPr id="686" name="Text Box 46">
          <a:extLst>
            <a:ext uri="{FF2B5EF4-FFF2-40B4-BE49-F238E27FC236}">
              <a16:creationId xmlns:a16="http://schemas.microsoft.com/office/drawing/2014/main" id="{42473E73-ACDB-4286-AE8B-6B64571B813D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76200" cy="171450"/>
    <xdr:sp macro="" textlink="">
      <xdr:nvSpPr>
        <xdr:cNvPr id="687" name="Text Box 43">
          <a:extLst>
            <a:ext uri="{FF2B5EF4-FFF2-40B4-BE49-F238E27FC236}">
              <a16:creationId xmlns:a16="http://schemas.microsoft.com/office/drawing/2014/main" id="{3A8A0EFF-538B-4B67-A4E9-BDAA84C4527D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88" name="Text Box 68">
          <a:extLst>
            <a:ext uri="{FF2B5EF4-FFF2-40B4-BE49-F238E27FC236}">
              <a16:creationId xmlns:a16="http://schemas.microsoft.com/office/drawing/2014/main" id="{F5DD8DA3-5A53-43E4-9FD1-5C0531D3CFD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89" name="Text Box 69">
          <a:extLst>
            <a:ext uri="{FF2B5EF4-FFF2-40B4-BE49-F238E27FC236}">
              <a16:creationId xmlns:a16="http://schemas.microsoft.com/office/drawing/2014/main" id="{FF53D6C3-274F-49EC-9088-21C254D8F69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90" name="Text Box 70">
          <a:extLst>
            <a:ext uri="{FF2B5EF4-FFF2-40B4-BE49-F238E27FC236}">
              <a16:creationId xmlns:a16="http://schemas.microsoft.com/office/drawing/2014/main" id="{D14AC7B5-B6FE-40AD-94C8-20DC96D840C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91" name="Text Box 71">
          <a:extLst>
            <a:ext uri="{FF2B5EF4-FFF2-40B4-BE49-F238E27FC236}">
              <a16:creationId xmlns:a16="http://schemas.microsoft.com/office/drawing/2014/main" id="{A7350AEF-FD5E-4170-A150-6BC04783DB3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92" name="Text Box 72">
          <a:extLst>
            <a:ext uri="{FF2B5EF4-FFF2-40B4-BE49-F238E27FC236}">
              <a16:creationId xmlns:a16="http://schemas.microsoft.com/office/drawing/2014/main" id="{A6F7D7C8-15C1-4896-8A22-0CA40760770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93" name="Text Box 73">
          <a:extLst>
            <a:ext uri="{FF2B5EF4-FFF2-40B4-BE49-F238E27FC236}">
              <a16:creationId xmlns:a16="http://schemas.microsoft.com/office/drawing/2014/main" id="{4CCC0864-5AEC-499A-906C-F6D3DE8965C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94" name="Text Box 46">
          <a:extLst>
            <a:ext uri="{FF2B5EF4-FFF2-40B4-BE49-F238E27FC236}">
              <a16:creationId xmlns:a16="http://schemas.microsoft.com/office/drawing/2014/main" id="{64B2AF1F-CF0F-4BB3-8FD5-1C66225544E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95" name="Text Box 43">
          <a:extLst>
            <a:ext uri="{FF2B5EF4-FFF2-40B4-BE49-F238E27FC236}">
              <a16:creationId xmlns:a16="http://schemas.microsoft.com/office/drawing/2014/main" id="{DE14F2B1-3EC2-4C94-8B56-BFF7DC26626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96" name="Text Box 46">
          <a:extLst>
            <a:ext uri="{FF2B5EF4-FFF2-40B4-BE49-F238E27FC236}">
              <a16:creationId xmlns:a16="http://schemas.microsoft.com/office/drawing/2014/main" id="{05EA4353-6606-455A-B742-64B253D34DB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97" name="Text Box 43">
          <a:extLst>
            <a:ext uri="{FF2B5EF4-FFF2-40B4-BE49-F238E27FC236}">
              <a16:creationId xmlns:a16="http://schemas.microsoft.com/office/drawing/2014/main" id="{6439F839-46F9-4B1A-BFE4-9BFC79ED71D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98" name="Text Box 68">
          <a:extLst>
            <a:ext uri="{FF2B5EF4-FFF2-40B4-BE49-F238E27FC236}">
              <a16:creationId xmlns:a16="http://schemas.microsoft.com/office/drawing/2014/main" id="{69D508B7-7267-45F0-BDA8-134D384B998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99" name="Text Box 69">
          <a:extLst>
            <a:ext uri="{FF2B5EF4-FFF2-40B4-BE49-F238E27FC236}">
              <a16:creationId xmlns:a16="http://schemas.microsoft.com/office/drawing/2014/main" id="{11FD07AE-52E3-4366-97FD-8F9B79D5278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700" name="Text Box 70">
          <a:extLst>
            <a:ext uri="{FF2B5EF4-FFF2-40B4-BE49-F238E27FC236}">
              <a16:creationId xmlns:a16="http://schemas.microsoft.com/office/drawing/2014/main" id="{345E70B2-02E2-4EF5-90CC-CF7AA1BBBA9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701" name="Text Box 71">
          <a:extLst>
            <a:ext uri="{FF2B5EF4-FFF2-40B4-BE49-F238E27FC236}">
              <a16:creationId xmlns:a16="http://schemas.microsoft.com/office/drawing/2014/main" id="{2281589F-662C-4F1E-9777-6F63859ED4E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702" name="Text Box 72">
          <a:extLst>
            <a:ext uri="{FF2B5EF4-FFF2-40B4-BE49-F238E27FC236}">
              <a16:creationId xmlns:a16="http://schemas.microsoft.com/office/drawing/2014/main" id="{4D5D9744-6E6A-45C9-9A45-1978E05AE97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703" name="Text Box 73">
          <a:extLst>
            <a:ext uri="{FF2B5EF4-FFF2-40B4-BE49-F238E27FC236}">
              <a16:creationId xmlns:a16="http://schemas.microsoft.com/office/drawing/2014/main" id="{D451DE7A-03CB-475A-B2A3-F551D29C542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704" name="Text Box 46">
          <a:extLst>
            <a:ext uri="{FF2B5EF4-FFF2-40B4-BE49-F238E27FC236}">
              <a16:creationId xmlns:a16="http://schemas.microsoft.com/office/drawing/2014/main" id="{CCAB8E27-AA48-419B-9853-B316DD99CD4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705" name="Text Box 43">
          <a:extLst>
            <a:ext uri="{FF2B5EF4-FFF2-40B4-BE49-F238E27FC236}">
              <a16:creationId xmlns:a16="http://schemas.microsoft.com/office/drawing/2014/main" id="{96020619-7418-4CC2-9DC8-FFFC1F1B526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706" name="Text Box 46">
          <a:extLst>
            <a:ext uri="{FF2B5EF4-FFF2-40B4-BE49-F238E27FC236}">
              <a16:creationId xmlns:a16="http://schemas.microsoft.com/office/drawing/2014/main" id="{B17F90DB-6FE0-4392-AFE8-9955F55E7D5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707" name="Text Box 43">
          <a:extLst>
            <a:ext uri="{FF2B5EF4-FFF2-40B4-BE49-F238E27FC236}">
              <a16:creationId xmlns:a16="http://schemas.microsoft.com/office/drawing/2014/main" id="{B9E050EC-BC34-4051-8001-5406FAEFDDA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708" name="Text Box 68">
          <a:extLst>
            <a:ext uri="{FF2B5EF4-FFF2-40B4-BE49-F238E27FC236}">
              <a16:creationId xmlns:a16="http://schemas.microsoft.com/office/drawing/2014/main" id="{0E201EE6-7C67-4FFE-89B0-2B31D07A8DC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709" name="Text Box 69">
          <a:extLst>
            <a:ext uri="{FF2B5EF4-FFF2-40B4-BE49-F238E27FC236}">
              <a16:creationId xmlns:a16="http://schemas.microsoft.com/office/drawing/2014/main" id="{3B077E87-BCFD-4FAF-A931-05928114245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710" name="Text Box 70">
          <a:extLst>
            <a:ext uri="{FF2B5EF4-FFF2-40B4-BE49-F238E27FC236}">
              <a16:creationId xmlns:a16="http://schemas.microsoft.com/office/drawing/2014/main" id="{1C8C083B-2706-4CFC-BC54-873D1DF033B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711" name="Text Box 71">
          <a:extLst>
            <a:ext uri="{FF2B5EF4-FFF2-40B4-BE49-F238E27FC236}">
              <a16:creationId xmlns:a16="http://schemas.microsoft.com/office/drawing/2014/main" id="{D770E211-86B4-4D1D-ABBA-67ADEF1E420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712" name="Text Box 72">
          <a:extLst>
            <a:ext uri="{FF2B5EF4-FFF2-40B4-BE49-F238E27FC236}">
              <a16:creationId xmlns:a16="http://schemas.microsoft.com/office/drawing/2014/main" id="{C1B26C50-8366-46D3-87D4-05D80C4FE53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713" name="Text Box 73">
          <a:extLst>
            <a:ext uri="{FF2B5EF4-FFF2-40B4-BE49-F238E27FC236}">
              <a16:creationId xmlns:a16="http://schemas.microsoft.com/office/drawing/2014/main" id="{2943B418-2FB1-4E60-BBDA-0FD7AF82487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714" name="Text Box 46">
          <a:extLst>
            <a:ext uri="{FF2B5EF4-FFF2-40B4-BE49-F238E27FC236}">
              <a16:creationId xmlns:a16="http://schemas.microsoft.com/office/drawing/2014/main" id="{839B9777-8655-4FD3-B389-2831948E450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715" name="Text Box 43">
          <a:extLst>
            <a:ext uri="{FF2B5EF4-FFF2-40B4-BE49-F238E27FC236}">
              <a16:creationId xmlns:a16="http://schemas.microsoft.com/office/drawing/2014/main" id="{041129EA-C8BC-47EE-9960-E34C061CF1F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716" name="Text Box 46">
          <a:extLst>
            <a:ext uri="{FF2B5EF4-FFF2-40B4-BE49-F238E27FC236}">
              <a16:creationId xmlns:a16="http://schemas.microsoft.com/office/drawing/2014/main" id="{8C7E19CF-D851-4F54-929F-F2788828426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717" name="Text Box 43">
          <a:extLst>
            <a:ext uri="{FF2B5EF4-FFF2-40B4-BE49-F238E27FC236}">
              <a16:creationId xmlns:a16="http://schemas.microsoft.com/office/drawing/2014/main" id="{FDC69D1A-28F9-4840-8F6B-3CB2CBCD744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75</xdr:row>
      <xdr:rowOff>0</xdr:rowOff>
    </xdr:from>
    <xdr:ext cx="0" cy="171450"/>
    <xdr:sp macro="" textlink="">
      <xdr:nvSpPr>
        <xdr:cNvPr id="718" name="Text Box 10">
          <a:extLst>
            <a:ext uri="{FF2B5EF4-FFF2-40B4-BE49-F238E27FC236}">
              <a16:creationId xmlns:a16="http://schemas.microsoft.com/office/drawing/2014/main" id="{39A0A2AB-06EA-4652-86E2-BD3F555ECD32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285750</xdr:colOff>
      <xdr:row>60</xdr:row>
      <xdr:rowOff>161925</xdr:rowOff>
    </xdr:from>
    <xdr:ext cx="0" cy="171450"/>
    <xdr:sp macro="" textlink="">
      <xdr:nvSpPr>
        <xdr:cNvPr id="719" name="Text Box 11">
          <a:extLst>
            <a:ext uri="{FF2B5EF4-FFF2-40B4-BE49-F238E27FC236}">
              <a16:creationId xmlns:a16="http://schemas.microsoft.com/office/drawing/2014/main" id="{9869F320-8B8B-47CA-8777-67696E3B53FF}"/>
            </a:ext>
          </a:extLst>
        </xdr:cNvPr>
        <xdr:cNvSpPr txBox="1">
          <a:spLocks noChangeArrowheads="1"/>
        </xdr:cNvSpPr>
      </xdr:nvSpPr>
      <xdr:spPr bwMode="auto">
        <a:xfrm>
          <a:off x="14801850" y="15887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720" name="Text Box 65">
          <a:extLst>
            <a:ext uri="{FF2B5EF4-FFF2-40B4-BE49-F238E27FC236}">
              <a16:creationId xmlns:a16="http://schemas.microsoft.com/office/drawing/2014/main" id="{C9CFE975-3E97-4CE5-8D6F-428F1BB35B1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721" name="Text Box 91">
          <a:extLst>
            <a:ext uri="{FF2B5EF4-FFF2-40B4-BE49-F238E27FC236}">
              <a16:creationId xmlns:a16="http://schemas.microsoft.com/office/drawing/2014/main" id="{EB7F4594-B8C6-427A-A3A7-31EFA167B55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722" name="Text Box 65">
          <a:extLst>
            <a:ext uri="{FF2B5EF4-FFF2-40B4-BE49-F238E27FC236}">
              <a16:creationId xmlns:a16="http://schemas.microsoft.com/office/drawing/2014/main" id="{9C6BD98F-46CB-41C1-8ED4-78B4E71B74A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723" name="Text Box 91">
          <a:extLst>
            <a:ext uri="{FF2B5EF4-FFF2-40B4-BE49-F238E27FC236}">
              <a16:creationId xmlns:a16="http://schemas.microsoft.com/office/drawing/2014/main" id="{1FA025C3-3D62-498F-8B50-B2AC251D657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76200" cy="171450"/>
    <xdr:sp macro="" textlink="">
      <xdr:nvSpPr>
        <xdr:cNvPr id="724" name="Text Box 46">
          <a:extLst>
            <a:ext uri="{FF2B5EF4-FFF2-40B4-BE49-F238E27FC236}">
              <a16:creationId xmlns:a16="http://schemas.microsoft.com/office/drawing/2014/main" id="{1E54AC1D-03C2-48A8-9A6C-CA14853500BE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76200" cy="171450"/>
    <xdr:sp macro="" textlink="">
      <xdr:nvSpPr>
        <xdr:cNvPr id="725" name="Text Box 43">
          <a:extLst>
            <a:ext uri="{FF2B5EF4-FFF2-40B4-BE49-F238E27FC236}">
              <a16:creationId xmlns:a16="http://schemas.microsoft.com/office/drawing/2014/main" id="{4346C7B2-80AF-4E18-AB18-4C58393F8945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726" name="Text Box 68">
          <a:extLst>
            <a:ext uri="{FF2B5EF4-FFF2-40B4-BE49-F238E27FC236}">
              <a16:creationId xmlns:a16="http://schemas.microsoft.com/office/drawing/2014/main" id="{C5290922-57C8-4829-837E-E0D5E878BEA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727" name="Text Box 69">
          <a:extLst>
            <a:ext uri="{FF2B5EF4-FFF2-40B4-BE49-F238E27FC236}">
              <a16:creationId xmlns:a16="http://schemas.microsoft.com/office/drawing/2014/main" id="{187ACA4E-EFCB-457A-985A-06A4318EE4A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728" name="Text Box 70">
          <a:extLst>
            <a:ext uri="{FF2B5EF4-FFF2-40B4-BE49-F238E27FC236}">
              <a16:creationId xmlns:a16="http://schemas.microsoft.com/office/drawing/2014/main" id="{BF08CBE0-7244-43C5-92A5-A388B7BB7E5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729" name="Text Box 71">
          <a:extLst>
            <a:ext uri="{FF2B5EF4-FFF2-40B4-BE49-F238E27FC236}">
              <a16:creationId xmlns:a16="http://schemas.microsoft.com/office/drawing/2014/main" id="{3DEB504F-8026-48D2-A825-E6966E38009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730" name="Text Box 72">
          <a:extLst>
            <a:ext uri="{FF2B5EF4-FFF2-40B4-BE49-F238E27FC236}">
              <a16:creationId xmlns:a16="http://schemas.microsoft.com/office/drawing/2014/main" id="{4AA3F0C5-F6AA-45D6-AA53-A38702CB9A8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731" name="Text Box 73">
          <a:extLst>
            <a:ext uri="{FF2B5EF4-FFF2-40B4-BE49-F238E27FC236}">
              <a16:creationId xmlns:a16="http://schemas.microsoft.com/office/drawing/2014/main" id="{C09512D6-EFF0-4FF4-9413-DFEAF0F5570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732" name="Text Box 46">
          <a:extLst>
            <a:ext uri="{FF2B5EF4-FFF2-40B4-BE49-F238E27FC236}">
              <a16:creationId xmlns:a16="http://schemas.microsoft.com/office/drawing/2014/main" id="{E1205E0F-4A46-46BF-A9DF-4EA75E0B7FF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733" name="Text Box 43">
          <a:extLst>
            <a:ext uri="{FF2B5EF4-FFF2-40B4-BE49-F238E27FC236}">
              <a16:creationId xmlns:a16="http://schemas.microsoft.com/office/drawing/2014/main" id="{9E281AA8-56B5-4B86-8DF9-06FC25E5579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734" name="Text Box 46">
          <a:extLst>
            <a:ext uri="{FF2B5EF4-FFF2-40B4-BE49-F238E27FC236}">
              <a16:creationId xmlns:a16="http://schemas.microsoft.com/office/drawing/2014/main" id="{1B0D429B-2951-4BEA-82C5-A2F0FDEC150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735" name="Text Box 43">
          <a:extLst>
            <a:ext uri="{FF2B5EF4-FFF2-40B4-BE49-F238E27FC236}">
              <a16:creationId xmlns:a16="http://schemas.microsoft.com/office/drawing/2014/main" id="{30EF13E5-CE2F-4227-866B-3E0C83B5F5F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736" name="Text Box 68">
          <a:extLst>
            <a:ext uri="{FF2B5EF4-FFF2-40B4-BE49-F238E27FC236}">
              <a16:creationId xmlns:a16="http://schemas.microsoft.com/office/drawing/2014/main" id="{75D6C8FE-EDEF-4D95-8921-4025246ED94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737" name="Text Box 69">
          <a:extLst>
            <a:ext uri="{FF2B5EF4-FFF2-40B4-BE49-F238E27FC236}">
              <a16:creationId xmlns:a16="http://schemas.microsoft.com/office/drawing/2014/main" id="{E6E0CC4B-4C48-4DFE-898D-8165596A02B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738" name="Text Box 70">
          <a:extLst>
            <a:ext uri="{FF2B5EF4-FFF2-40B4-BE49-F238E27FC236}">
              <a16:creationId xmlns:a16="http://schemas.microsoft.com/office/drawing/2014/main" id="{2E14D342-99D2-4BD2-90A3-1EBD425F7ED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739" name="Text Box 71">
          <a:extLst>
            <a:ext uri="{FF2B5EF4-FFF2-40B4-BE49-F238E27FC236}">
              <a16:creationId xmlns:a16="http://schemas.microsoft.com/office/drawing/2014/main" id="{24A57D1D-CF85-40AC-AC4C-4A2C0A28065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740" name="Text Box 72">
          <a:extLst>
            <a:ext uri="{FF2B5EF4-FFF2-40B4-BE49-F238E27FC236}">
              <a16:creationId xmlns:a16="http://schemas.microsoft.com/office/drawing/2014/main" id="{52D9CADF-6FD9-4368-807E-1DCDB67D224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741" name="Text Box 73">
          <a:extLst>
            <a:ext uri="{FF2B5EF4-FFF2-40B4-BE49-F238E27FC236}">
              <a16:creationId xmlns:a16="http://schemas.microsoft.com/office/drawing/2014/main" id="{EA34CFF3-E1EF-498F-8974-71528DCFC8A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742" name="Text Box 46">
          <a:extLst>
            <a:ext uri="{FF2B5EF4-FFF2-40B4-BE49-F238E27FC236}">
              <a16:creationId xmlns:a16="http://schemas.microsoft.com/office/drawing/2014/main" id="{9E8171D8-A3C4-40FF-93ED-C262A26FB32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743" name="Text Box 43">
          <a:extLst>
            <a:ext uri="{FF2B5EF4-FFF2-40B4-BE49-F238E27FC236}">
              <a16:creationId xmlns:a16="http://schemas.microsoft.com/office/drawing/2014/main" id="{2AB31515-042B-4A20-AF69-08AA24CD002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744" name="Text Box 46">
          <a:extLst>
            <a:ext uri="{FF2B5EF4-FFF2-40B4-BE49-F238E27FC236}">
              <a16:creationId xmlns:a16="http://schemas.microsoft.com/office/drawing/2014/main" id="{6C12B426-E5AC-4131-AD55-AE5E1AF77E0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745" name="Text Box 43">
          <a:extLst>
            <a:ext uri="{FF2B5EF4-FFF2-40B4-BE49-F238E27FC236}">
              <a16:creationId xmlns:a16="http://schemas.microsoft.com/office/drawing/2014/main" id="{9EDE7864-EA20-4632-8D93-75001EF739F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746" name="Text Box 68">
          <a:extLst>
            <a:ext uri="{FF2B5EF4-FFF2-40B4-BE49-F238E27FC236}">
              <a16:creationId xmlns:a16="http://schemas.microsoft.com/office/drawing/2014/main" id="{3737353C-9D57-404E-8F13-4A54D878969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747" name="Text Box 69">
          <a:extLst>
            <a:ext uri="{FF2B5EF4-FFF2-40B4-BE49-F238E27FC236}">
              <a16:creationId xmlns:a16="http://schemas.microsoft.com/office/drawing/2014/main" id="{0453CC48-86E6-4644-A936-4BE1D50AC58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748" name="Text Box 70">
          <a:extLst>
            <a:ext uri="{FF2B5EF4-FFF2-40B4-BE49-F238E27FC236}">
              <a16:creationId xmlns:a16="http://schemas.microsoft.com/office/drawing/2014/main" id="{C0767C69-6483-4FA7-86B4-CB3203937DB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749" name="Text Box 71">
          <a:extLst>
            <a:ext uri="{FF2B5EF4-FFF2-40B4-BE49-F238E27FC236}">
              <a16:creationId xmlns:a16="http://schemas.microsoft.com/office/drawing/2014/main" id="{50A9B53A-CA5C-4461-B787-A7BBF6ED628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750" name="Text Box 72">
          <a:extLst>
            <a:ext uri="{FF2B5EF4-FFF2-40B4-BE49-F238E27FC236}">
              <a16:creationId xmlns:a16="http://schemas.microsoft.com/office/drawing/2014/main" id="{561ACE5C-9C14-40E5-A919-29D3EFA6104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751" name="Text Box 73">
          <a:extLst>
            <a:ext uri="{FF2B5EF4-FFF2-40B4-BE49-F238E27FC236}">
              <a16:creationId xmlns:a16="http://schemas.microsoft.com/office/drawing/2014/main" id="{4AD0DA40-125C-462A-9EF7-7A8AB3E623B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752" name="Text Box 46">
          <a:extLst>
            <a:ext uri="{FF2B5EF4-FFF2-40B4-BE49-F238E27FC236}">
              <a16:creationId xmlns:a16="http://schemas.microsoft.com/office/drawing/2014/main" id="{34B2CDB0-7A37-4555-9566-CB041FF4D48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753" name="Text Box 43">
          <a:extLst>
            <a:ext uri="{FF2B5EF4-FFF2-40B4-BE49-F238E27FC236}">
              <a16:creationId xmlns:a16="http://schemas.microsoft.com/office/drawing/2014/main" id="{CA4899D9-F2DD-45FE-A491-DE4A7DE903E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754" name="Text Box 46">
          <a:extLst>
            <a:ext uri="{FF2B5EF4-FFF2-40B4-BE49-F238E27FC236}">
              <a16:creationId xmlns:a16="http://schemas.microsoft.com/office/drawing/2014/main" id="{EF0740DB-0284-485C-9E55-D5E042C76FE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755" name="Text Box 43">
          <a:extLst>
            <a:ext uri="{FF2B5EF4-FFF2-40B4-BE49-F238E27FC236}">
              <a16:creationId xmlns:a16="http://schemas.microsoft.com/office/drawing/2014/main" id="{A42D89C4-2313-4C30-8412-CAAD7E4B4A1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756" name="Text Box 65">
          <a:extLst>
            <a:ext uri="{FF2B5EF4-FFF2-40B4-BE49-F238E27FC236}">
              <a16:creationId xmlns:a16="http://schemas.microsoft.com/office/drawing/2014/main" id="{DABB0355-ED83-46CF-B831-272C23C46A2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757" name="Text Box 91">
          <a:extLst>
            <a:ext uri="{FF2B5EF4-FFF2-40B4-BE49-F238E27FC236}">
              <a16:creationId xmlns:a16="http://schemas.microsoft.com/office/drawing/2014/main" id="{852AF677-F7E0-49D6-9A6A-B1B62B462EF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758" name="Text Box 65">
          <a:extLst>
            <a:ext uri="{FF2B5EF4-FFF2-40B4-BE49-F238E27FC236}">
              <a16:creationId xmlns:a16="http://schemas.microsoft.com/office/drawing/2014/main" id="{0085EDA8-6800-4A5D-BF27-3248FE932D3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759" name="Text Box 91">
          <a:extLst>
            <a:ext uri="{FF2B5EF4-FFF2-40B4-BE49-F238E27FC236}">
              <a16:creationId xmlns:a16="http://schemas.microsoft.com/office/drawing/2014/main" id="{78E4ACCE-C0CF-4F68-9695-72410CF0461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760" name="Text Box 68">
          <a:extLst>
            <a:ext uri="{FF2B5EF4-FFF2-40B4-BE49-F238E27FC236}">
              <a16:creationId xmlns:a16="http://schemas.microsoft.com/office/drawing/2014/main" id="{4B9B82AF-5AF1-4F49-9AD1-7D40D71D7C9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761" name="Text Box 69">
          <a:extLst>
            <a:ext uri="{FF2B5EF4-FFF2-40B4-BE49-F238E27FC236}">
              <a16:creationId xmlns:a16="http://schemas.microsoft.com/office/drawing/2014/main" id="{CFB25B63-DC00-4B4A-8753-AB558C92B09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762" name="Text Box 70">
          <a:extLst>
            <a:ext uri="{FF2B5EF4-FFF2-40B4-BE49-F238E27FC236}">
              <a16:creationId xmlns:a16="http://schemas.microsoft.com/office/drawing/2014/main" id="{90DC3295-6672-4D5A-9853-FB6AA144237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763" name="Text Box 71">
          <a:extLst>
            <a:ext uri="{FF2B5EF4-FFF2-40B4-BE49-F238E27FC236}">
              <a16:creationId xmlns:a16="http://schemas.microsoft.com/office/drawing/2014/main" id="{857FB5E2-8CAE-4C2C-A6D7-757311714ED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764" name="Text Box 72">
          <a:extLst>
            <a:ext uri="{FF2B5EF4-FFF2-40B4-BE49-F238E27FC236}">
              <a16:creationId xmlns:a16="http://schemas.microsoft.com/office/drawing/2014/main" id="{0206B383-0CDD-40EA-8981-95D6A00E518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765" name="Text Box 73">
          <a:extLst>
            <a:ext uri="{FF2B5EF4-FFF2-40B4-BE49-F238E27FC236}">
              <a16:creationId xmlns:a16="http://schemas.microsoft.com/office/drawing/2014/main" id="{CC48A171-6114-441C-BD0E-F9D6A001A4D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766" name="Text Box 46">
          <a:extLst>
            <a:ext uri="{FF2B5EF4-FFF2-40B4-BE49-F238E27FC236}">
              <a16:creationId xmlns:a16="http://schemas.microsoft.com/office/drawing/2014/main" id="{7DD48526-FF16-4E81-923E-98EAB70DF20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767" name="Text Box 43">
          <a:extLst>
            <a:ext uri="{FF2B5EF4-FFF2-40B4-BE49-F238E27FC236}">
              <a16:creationId xmlns:a16="http://schemas.microsoft.com/office/drawing/2014/main" id="{FF1C3426-94F9-4C5B-8757-EFD23B40A58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768" name="Text Box 46">
          <a:extLst>
            <a:ext uri="{FF2B5EF4-FFF2-40B4-BE49-F238E27FC236}">
              <a16:creationId xmlns:a16="http://schemas.microsoft.com/office/drawing/2014/main" id="{6DB99467-A438-486C-85C3-E6BF929F687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769" name="Text Box 43">
          <a:extLst>
            <a:ext uri="{FF2B5EF4-FFF2-40B4-BE49-F238E27FC236}">
              <a16:creationId xmlns:a16="http://schemas.microsoft.com/office/drawing/2014/main" id="{83FDAE4C-CC7A-4BD4-96A9-B4B4B9F9EA6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770" name="Text Box 68">
          <a:extLst>
            <a:ext uri="{FF2B5EF4-FFF2-40B4-BE49-F238E27FC236}">
              <a16:creationId xmlns:a16="http://schemas.microsoft.com/office/drawing/2014/main" id="{62FC0DB5-9229-4A22-89BE-66266EA0D29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771" name="Text Box 69">
          <a:extLst>
            <a:ext uri="{FF2B5EF4-FFF2-40B4-BE49-F238E27FC236}">
              <a16:creationId xmlns:a16="http://schemas.microsoft.com/office/drawing/2014/main" id="{1C1A55FF-1266-4A47-8705-875C9CC01D9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772" name="Text Box 70">
          <a:extLst>
            <a:ext uri="{FF2B5EF4-FFF2-40B4-BE49-F238E27FC236}">
              <a16:creationId xmlns:a16="http://schemas.microsoft.com/office/drawing/2014/main" id="{FC953780-0CB5-4000-9A6C-8313CFD6214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773" name="Text Box 71">
          <a:extLst>
            <a:ext uri="{FF2B5EF4-FFF2-40B4-BE49-F238E27FC236}">
              <a16:creationId xmlns:a16="http://schemas.microsoft.com/office/drawing/2014/main" id="{ED28A4EE-CC06-4A8F-8034-30E9703EEA7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774" name="Text Box 72">
          <a:extLst>
            <a:ext uri="{FF2B5EF4-FFF2-40B4-BE49-F238E27FC236}">
              <a16:creationId xmlns:a16="http://schemas.microsoft.com/office/drawing/2014/main" id="{079F1FC8-3453-4AD9-8065-CCF10377888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775" name="Text Box 73">
          <a:extLst>
            <a:ext uri="{FF2B5EF4-FFF2-40B4-BE49-F238E27FC236}">
              <a16:creationId xmlns:a16="http://schemas.microsoft.com/office/drawing/2014/main" id="{A9147653-9B64-4E3E-AE02-9E96C760250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776" name="Text Box 46">
          <a:extLst>
            <a:ext uri="{FF2B5EF4-FFF2-40B4-BE49-F238E27FC236}">
              <a16:creationId xmlns:a16="http://schemas.microsoft.com/office/drawing/2014/main" id="{60301E09-8445-4929-9169-4C30E39403B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777" name="Text Box 43">
          <a:extLst>
            <a:ext uri="{FF2B5EF4-FFF2-40B4-BE49-F238E27FC236}">
              <a16:creationId xmlns:a16="http://schemas.microsoft.com/office/drawing/2014/main" id="{35415BBF-06AC-4C1C-805D-99857F2AD04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778" name="Text Box 46">
          <a:extLst>
            <a:ext uri="{FF2B5EF4-FFF2-40B4-BE49-F238E27FC236}">
              <a16:creationId xmlns:a16="http://schemas.microsoft.com/office/drawing/2014/main" id="{3E0A1BF0-36BB-45D8-955A-E7EDF7ED10B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779" name="Text Box 43">
          <a:extLst>
            <a:ext uri="{FF2B5EF4-FFF2-40B4-BE49-F238E27FC236}">
              <a16:creationId xmlns:a16="http://schemas.microsoft.com/office/drawing/2014/main" id="{BD93C366-E54F-4AE3-9887-E25A9ADA38D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780" name="Text Box 68">
          <a:extLst>
            <a:ext uri="{FF2B5EF4-FFF2-40B4-BE49-F238E27FC236}">
              <a16:creationId xmlns:a16="http://schemas.microsoft.com/office/drawing/2014/main" id="{4C3EDD08-AAE5-414F-A0D2-9B4BA858772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781" name="Text Box 69">
          <a:extLst>
            <a:ext uri="{FF2B5EF4-FFF2-40B4-BE49-F238E27FC236}">
              <a16:creationId xmlns:a16="http://schemas.microsoft.com/office/drawing/2014/main" id="{90526E79-AC3A-4379-960E-379FED5BDCB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782" name="Text Box 70">
          <a:extLst>
            <a:ext uri="{FF2B5EF4-FFF2-40B4-BE49-F238E27FC236}">
              <a16:creationId xmlns:a16="http://schemas.microsoft.com/office/drawing/2014/main" id="{D6B61B34-C20D-452B-8D66-14E0B0456E6A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783" name="Text Box 71">
          <a:extLst>
            <a:ext uri="{FF2B5EF4-FFF2-40B4-BE49-F238E27FC236}">
              <a16:creationId xmlns:a16="http://schemas.microsoft.com/office/drawing/2014/main" id="{450CC020-0C17-47AA-BD83-95DF86851F8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784" name="Text Box 72">
          <a:extLst>
            <a:ext uri="{FF2B5EF4-FFF2-40B4-BE49-F238E27FC236}">
              <a16:creationId xmlns:a16="http://schemas.microsoft.com/office/drawing/2014/main" id="{CFDE0163-0F57-4173-85D1-24CF5966096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785" name="Text Box 73">
          <a:extLst>
            <a:ext uri="{FF2B5EF4-FFF2-40B4-BE49-F238E27FC236}">
              <a16:creationId xmlns:a16="http://schemas.microsoft.com/office/drawing/2014/main" id="{12984349-2E10-401C-B648-49A94F7E525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786" name="Text Box 46">
          <a:extLst>
            <a:ext uri="{FF2B5EF4-FFF2-40B4-BE49-F238E27FC236}">
              <a16:creationId xmlns:a16="http://schemas.microsoft.com/office/drawing/2014/main" id="{00D70E1E-CE26-4430-B2EB-7FE737E039EA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787" name="Text Box 43">
          <a:extLst>
            <a:ext uri="{FF2B5EF4-FFF2-40B4-BE49-F238E27FC236}">
              <a16:creationId xmlns:a16="http://schemas.microsoft.com/office/drawing/2014/main" id="{6F293C99-6DC6-4619-B1F6-E82B55E15E6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788" name="Text Box 46">
          <a:extLst>
            <a:ext uri="{FF2B5EF4-FFF2-40B4-BE49-F238E27FC236}">
              <a16:creationId xmlns:a16="http://schemas.microsoft.com/office/drawing/2014/main" id="{AAFA1AE0-FB78-4B3C-BAF1-675960FBA01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789" name="Text Box 43">
          <a:extLst>
            <a:ext uri="{FF2B5EF4-FFF2-40B4-BE49-F238E27FC236}">
              <a16:creationId xmlns:a16="http://schemas.microsoft.com/office/drawing/2014/main" id="{82B56C90-329C-4348-BAAB-595343FE26F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790" name="Text Box 65">
          <a:extLst>
            <a:ext uri="{FF2B5EF4-FFF2-40B4-BE49-F238E27FC236}">
              <a16:creationId xmlns:a16="http://schemas.microsoft.com/office/drawing/2014/main" id="{CB4BAACD-09DB-4B92-AB04-2933AFF0326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791" name="Text Box 91">
          <a:extLst>
            <a:ext uri="{FF2B5EF4-FFF2-40B4-BE49-F238E27FC236}">
              <a16:creationId xmlns:a16="http://schemas.microsoft.com/office/drawing/2014/main" id="{83C65066-5761-499D-B9E7-CE4E697E271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792" name="Text Box 65">
          <a:extLst>
            <a:ext uri="{FF2B5EF4-FFF2-40B4-BE49-F238E27FC236}">
              <a16:creationId xmlns:a16="http://schemas.microsoft.com/office/drawing/2014/main" id="{C7A37E33-BC0D-4C63-A53A-80FA81D25E4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793" name="Text Box 91">
          <a:extLst>
            <a:ext uri="{FF2B5EF4-FFF2-40B4-BE49-F238E27FC236}">
              <a16:creationId xmlns:a16="http://schemas.microsoft.com/office/drawing/2014/main" id="{71EB5A66-440B-4815-9895-5246AD891A9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794" name="Text Box 68">
          <a:extLst>
            <a:ext uri="{FF2B5EF4-FFF2-40B4-BE49-F238E27FC236}">
              <a16:creationId xmlns:a16="http://schemas.microsoft.com/office/drawing/2014/main" id="{CE0E0973-94B0-4E80-B228-A2E4BA97BE4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795" name="Text Box 69">
          <a:extLst>
            <a:ext uri="{FF2B5EF4-FFF2-40B4-BE49-F238E27FC236}">
              <a16:creationId xmlns:a16="http://schemas.microsoft.com/office/drawing/2014/main" id="{277B94A8-12D1-43F7-9E2B-12996638165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796" name="Text Box 70">
          <a:extLst>
            <a:ext uri="{FF2B5EF4-FFF2-40B4-BE49-F238E27FC236}">
              <a16:creationId xmlns:a16="http://schemas.microsoft.com/office/drawing/2014/main" id="{35A98625-7A59-4BEA-8038-4431B7DD4C8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797" name="Text Box 71">
          <a:extLst>
            <a:ext uri="{FF2B5EF4-FFF2-40B4-BE49-F238E27FC236}">
              <a16:creationId xmlns:a16="http://schemas.microsoft.com/office/drawing/2014/main" id="{D089DDAC-C338-48FC-A2A7-2B06BADA9A6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798" name="Text Box 72">
          <a:extLst>
            <a:ext uri="{FF2B5EF4-FFF2-40B4-BE49-F238E27FC236}">
              <a16:creationId xmlns:a16="http://schemas.microsoft.com/office/drawing/2014/main" id="{809E1A44-82D5-4C56-AC20-BEE30BB9B6A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799" name="Text Box 73">
          <a:extLst>
            <a:ext uri="{FF2B5EF4-FFF2-40B4-BE49-F238E27FC236}">
              <a16:creationId xmlns:a16="http://schemas.microsoft.com/office/drawing/2014/main" id="{BDE0FF72-B944-40B1-9B18-30062EFA2BD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800" name="Text Box 46">
          <a:extLst>
            <a:ext uri="{FF2B5EF4-FFF2-40B4-BE49-F238E27FC236}">
              <a16:creationId xmlns:a16="http://schemas.microsoft.com/office/drawing/2014/main" id="{0054696E-4911-4B8E-80B3-8DCBAA0504D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801" name="Text Box 43">
          <a:extLst>
            <a:ext uri="{FF2B5EF4-FFF2-40B4-BE49-F238E27FC236}">
              <a16:creationId xmlns:a16="http://schemas.microsoft.com/office/drawing/2014/main" id="{F346B2E3-5413-47BE-95F6-A6544354860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802" name="Text Box 46">
          <a:extLst>
            <a:ext uri="{FF2B5EF4-FFF2-40B4-BE49-F238E27FC236}">
              <a16:creationId xmlns:a16="http://schemas.microsoft.com/office/drawing/2014/main" id="{BA686150-DF97-462D-B617-B49D3DB1E39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803" name="Text Box 43">
          <a:extLst>
            <a:ext uri="{FF2B5EF4-FFF2-40B4-BE49-F238E27FC236}">
              <a16:creationId xmlns:a16="http://schemas.microsoft.com/office/drawing/2014/main" id="{D3D8510A-9880-425F-B0FB-4F824D76ADF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804" name="Text Box 68">
          <a:extLst>
            <a:ext uri="{FF2B5EF4-FFF2-40B4-BE49-F238E27FC236}">
              <a16:creationId xmlns:a16="http://schemas.microsoft.com/office/drawing/2014/main" id="{B7C0FBC1-54C0-4397-8F07-652D556FF7E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805" name="Text Box 69">
          <a:extLst>
            <a:ext uri="{FF2B5EF4-FFF2-40B4-BE49-F238E27FC236}">
              <a16:creationId xmlns:a16="http://schemas.microsoft.com/office/drawing/2014/main" id="{185335BB-2FEC-46F2-B0CB-938B8FD64ED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806" name="Text Box 70">
          <a:extLst>
            <a:ext uri="{FF2B5EF4-FFF2-40B4-BE49-F238E27FC236}">
              <a16:creationId xmlns:a16="http://schemas.microsoft.com/office/drawing/2014/main" id="{3A0F3897-92BF-471D-BD3E-F37AF24DA4A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807" name="Text Box 71">
          <a:extLst>
            <a:ext uri="{FF2B5EF4-FFF2-40B4-BE49-F238E27FC236}">
              <a16:creationId xmlns:a16="http://schemas.microsoft.com/office/drawing/2014/main" id="{33E89EC0-A412-4250-9FE7-97F21723B25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808" name="Text Box 72">
          <a:extLst>
            <a:ext uri="{FF2B5EF4-FFF2-40B4-BE49-F238E27FC236}">
              <a16:creationId xmlns:a16="http://schemas.microsoft.com/office/drawing/2014/main" id="{AF29F784-D122-4361-9752-582333FB50C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809" name="Text Box 73">
          <a:extLst>
            <a:ext uri="{FF2B5EF4-FFF2-40B4-BE49-F238E27FC236}">
              <a16:creationId xmlns:a16="http://schemas.microsoft.com/office/drawing/2014/main" id="{950278D8-C3D6-41F6-B02E-FBC5E20AAD8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810" name="Text Box 46">
          <a:extLst>
            <a:ext uri="{FF2B5EF4-FFF2-40B4-BE49-F238E27FC236}">
              <a16:creationId xmlns:a16="http://schemas.microsoft.com/office/drawing/2014/main" id="{74AB0B17-567B-46C0-8363-6A7F475A4C1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811" name="Text Box 43">
          <a:extLst>
            <a:ext uri="{FF2B5EF4-FFF2-40B4-BE49-F238E27FC236}">
              <a16:creationId xmlns:a16="http://schemas.microsoft.com/office/drawing/2014/main" id="{4234A358-239A-4D83-9CA6-A7B2B0F8866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812" name="Text Box 46">
          <a:extLst>
            <a:ext uri="{FF2B5EF4-FFF2-40B4-BE49-F238E27FC236}">
              <a16:creationId xmlns:a16="http://schemas.microsoft.com/office/drawing/2014/main" id="{95206C9B-4206-4C48-97D2-0E9B9B27D8F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813" name="Text Box 43">
          <a:extLst>
            <a:ext uri="{FF2B5EF4-FFF2-40B4-BE49-F238E27FC236}">
              <a16:creationId xmlns:a16="http://schemas.microsoft.com/office/drawing/2014/main" id="{3E710954-BD1C-4BF1-AEF1-340345492E9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814" name="Text Box 68">
          <a:extLst>
            <a:ext uri="{FF2B5EF4-FFF2-40B4-BE49-F238E27FC236}">
              <a16:creationId xmlns:a16="http://schemas.microsoft.com/office/drawing/2014/main" id="{65CF7B58-D839-4AEB-B23A-9201FBF52AA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815" name="Text Box 69">
          <a:extLst>
            <a:ext uri="{FF2B5EF4-FFF2-40B4-BE49-F238E27FC236}">
              <a16:creationId xmlns:a16="http://schemas.microsoft.com/office/drawing/2014/main" id="{F4E8524F-8839-460A-AAD4-4ABA674DBD2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816" name="Text Box 70">
          <a:extLst>
            <a:ext uri="{FF2B5EF4-FFF2-40B4-BE49-F238E27FC236}">
              <a16:creationId xmlns:a16="http://schemas.microsoft.com/office/drawing/2014/main" id="{B3046CBB-8D8E-4E26-B893-59CB192D77F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817" name="Text Box 71">
          <a:extLst>
            <a:ext uri="{FF2B5EF4-FFF2-40B4-BE49-F238E27FC236}">
              <a16:creationId xmlns:a16="http://schemas.microsoft.com/office/drawing/2014/main" id="{44E55346-B289-442D-B6D8-CDAA3C85308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818" name="Text Box 72">
          <a:extLst>
            <a:ext uri="{FF2B5EF4-FFF2-40B4-BE49-F238E27FC236}">
              <a16:creationId xmlns:a16="http://schemas.microsoft.com/office/drawing/2014/main" id="{C647A467-52E2-4C07-B75F-32EB8FB76CD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819" name="Text Box 73">
          <a:extLst>
            <a:ext uri="{FF2B5EF4-FFF2-40B4-BE49-F238E27FC236}">
              <a16:creationId xmlns:a16="http://schemas.microsoft.com/office/drawing/2014/main" id="{DC85E952-FFEC-4873-9AD0-6701354DBA9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820" name="Text Box 46">
          <a:extLst>
            <a:ext uri="{FF2B5EF4-FFF2-40B4-BE49-F238E27FC236}">
              <a16:creationId xmlns:a16="http://schemas.microsoft.com/office/drawing/2014/main" id="{7E5EBAC6-A4C0-48A0-BC69-400B3911A35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821" name="Text Box 43">
          <a:extLst>
            <a:ext uri="{FF2B5EF4-FFF2-40B4-BE49-F238E27FC236}">
              <a16:creationId xmlns:a16="http://schemas.microsoft.com/office/drawing/2014/main" id="{C26ED4CF-5ECA-4921-9B2D-92C0C781056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822" name="Text Box 46">
          <a:extLst>
            <a:ext uri="{FF2B5EF4-FFF2-40B4-BE49-F238E27FC236}">
              <a16:creationId xmlns:a16="http://schemas.microsoft.com/office/drawing/2014/main" id="{8B56A169-0922-4CBF-94B2-D963435BD8D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823" name="Text Box 43">
          <a:extLst>
            <a:ext uri="{FF2B5EF4-FFF2-40B4-BE49-F238E27FC236}">
              <a16:creationId xmlns:a16="http://schemas.microsoft.com/office/drawing/2014/main" id="{98F1902F-8520-4537-8E57-31BFD3CF472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824" name="Text Box 65">
          <a:extLst>
            <a:ext uri="{FF2B5EF4-FFF2-40B4-BE49-F238E27FC236}">
              <a16:creationId xmlns:a16="http://schemas.microsoft.com/office/drawing/2014/main" id="{8518F978-091A-4958-947F-06BFC37FD60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825" name="Text Box 91">
          <a:extLst>
            <a:ext uri="{FF2B5EF4-FFF2-40B4-BE49-F238E27FC236}">
              <a16:creationId xmlns:a16="http://schemas.microsoft.com/office/drawing/2014/main" id="{4A6876E4-197A-4113-9197-FF164370C1E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826" name="Text Box 65">
          <a:extLst>
            <a:ext uri="{FF2B5EF4-FFF2-40B4-BE49-F238E27FC236}">
              <a16:creationId xmlns:a16="http://schemas.microsoft.com/office/drawing/2014/main" id="{85A2C6B6-CBAA-482E-A931-309C190D2BC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827" name="Text Box 91">
          <a:extLst>
            <a:ext uri="{FF2B5EF4-FFF2-40B4-BE49-F238E27FC236}">
              <a16:creationId xmlns:a16="http://schemas.microsoft.com/office/drawing/2014/main" id="{4CE2C2F5-0EE5-4B94-A350-6BF1F821912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828" name="Text Box 68">
          <a:extLst>
            <a:ext uri="{FF2B5EF4-FFF2-40B4-BE49-F238E27FC236}">
              <a16:creationId xmlns:a16="http://schemas.microsoft.com/office/drawing/2014/main" id="{D20B5F26-2343-4F3F-AC1F-87229E83B57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829" name="Text Box 69">
          <a:extLst>
            <a:ext uri="{FF2B5EF4-FFF2-40B4-BE49-F238E27FC236}">
              <a16:creationId xmlns:a16="http://schemas.microsoft.com/office/drawing/2014/main" id="{56B8379F-6FD1-4B29-911E-59D53617D9A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830" name="Text Box 70">
          <a:extLst>
            <a:ext uri="{FF2B5EF4-FFF2-40B4-BE49-F238E27FC236}">
              <a16:creationId xmlns:a16="http://schemas.microsoft.com/office/drawing/2014/main" id="{216416E5-430B-4C86-91EB-BCCFC4C1C68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831" name="Text Box 71">
          <a:extLst>
            <a:ext uri="{FF2B5EF4-FFF2-40B4-BE49-F238E27FC236}">
              <a16:creationId xmlns:a16="http://schemas.microsoft.com/office/drawing/2014/main" id="{6ACAF30C-D661-4833-94CD-15A1BB98400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832" name="Text Box 72">
          <a:extLst>
            <a:ext uri="{FF2B5EF4-FFF2-40B4-BE49-F238E27FC236}">
              <a16:creationId xmlns:a16="http://schemas.microsoft.com/office/drawing/2014/main" id="{334503AB-5D0D-4D6D-A8A6-8DC2C848A9B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833" name="Text Box 73">
          <a:extLst>
            <a:ext uri="{FF2B5EF4-FFF2-40B4-BE49-F238E27FC236}">
              <a16:creationId xmlns:a16="http://schemas.microsoft.com/office/drawing/2014/main" id="{A4274906-15FD-4B20-A4C7-EA5348FBDAE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834" name="Text Box 46">
          <a:extLst>
            <a:ext uri="{FF2B5EF4-FFF2-40B4-BE49-F238E27FC236}">
              <a16:creationId xmlns:a16="http://schemas.microsoft.com/office/drawing/2014/main" id="{ECC44F50-4CC9-4D44-9610-23A4920D707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835" name="Text Box 43">
          <a:extLst>
            <a:ext uri="{FF2B5EF4-FFF2-40B4-BE49-F238E27FC236}">
              <a16:creationId xmlns:a16="http://schemas.microsoft.com/office/drawing/2014/main" id="{C9DE81D4-4FA6-412E-8E8C-BFB7AE35602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836" name="Text Box 46">
          <a:extLst>
            <a:ext uri="{FF2B5EF4-FFF2-40B4-BE49-F238E27FC236}">
              <a16:creationId xmlns:a16="http://schemas.microsoft.com/office/drawing/2014/main" id="{8766E79A-CB88-4207-9439-414D8AF4819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837" name="Text Box 43">
          <a:extLst>
            <a:ext uri="{FF2B5EF4-FFF2-40B4-BE49-F238E27FC236}">
              <a16:creationId xmlns:a16="http://schemas.microsoft.com/office/drawing/2014/main" id="{8F361724-0360-40A3-A58D-6E5E532B863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838" name="Text Box 68">
          <a:extLst>
            <a:ext uri="{FF2B5EF4-FFF2-40B4-BE49-F238E27FC236}">
              <a16:creationId xmlns:a16="http://schemas.microsoft.com/office/drawing/2014/main" id="{DD71AC65-0515-4866-BB81-EA2AE56628C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839" name="Text Box 69">
          <a:extLst>
            <a:ext uri="{FF2B5EF4-FFF2-40B4-BE49-F238E27FC236}">
              <a16:creationId xmlns:a16="http://schemas.microsoft.com/office/drawing/2014/main" id="{1371852A-BF23-4484-A0C5-C1C48884801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840" name="Text Box 70">
          <a:extLst>
            <a:ext uri="{FF2B5EF4-FFF2-40B4-BE49-F238E27FC236}">
              <a16:creationId xmlns:a16="http://schemas.microsoft.com/office/drawing/2014/main" id="{6BF90129-23AB-469F-90C1-002FE47E523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841" name="Text Box 71">
          <a:extLst>
            <a:ext uri="{FF2B5EF4-FFF2-40B4-BE49-F238E27FC236}">
              <a16:creationId xmlns:a16="http://schemas.microsoft.com/office/drawing/2014/main" id="{ACB2FF33-BB5B-4640-A916-32E2CC5AFE4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842" name="Text Box 72">
          <a:extLst>
            <a:ext uri="{FF2B5EF4-FFF2-40B4-BE49-F238E27FC236}">
              <a16:creationId xmlns:a16="http://schemas.microsoft.com/office/drawing/2014/main" id="{6B217BB9-99D0-4195-A2E5-303102FA094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843" name="Text Box 73">
          <a:extLst>
            <a:ext uri="{FF2B5EF4-FFF2-40B4-BE49-F238E27FC236}">
              <a16:creationId xmlns:a16="http://schemas.microsoft.com/office/drawing/2014/main" id="{BA416D5B-F219-472B-950A-750E5C84E44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844" name="Text Box 46">
          <a:extLst>
            <a:ext uri="{FF2B5EF4-FFF2-40B4-BE49-F238E27FC236}">
              <a16:creationId xmlns:a16="http://schemas.microsoft.com/office/drawing/2014/main" id="{FB260FA0-E779-446B-BBC2-44C4149437B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845" name="Text Box 43">
          <a:extLst>
            <a:ext uri="{FF2B5EF4-FFF2-40B4-BE49-F238E27FC236}">
              <a16:creationId xmlns:a16="http://schemas.microsoft.com/office/drawing/2014/main" id="{F7F44181-99FC-4350-BD13-396E2CA8172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846" name="Text Box 46">
          <a:extLst>
            <a:ext uri="{FF2B5EF4-FFF2-40B4-BE49-F238E27FC236}">
              <a16:creationId xmlns:a16="http://schemas.microsoft.com/office/drawing/2014/main" id="{12FE966D-41BB-43A5-A061-D9EF523A0B9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847" name="Text Box 43">
          <a:extLst>
            <a:ext uri="{FF2B5EF4-FFF2-40B4-BE49-F238E27FC236}">
              <a16:creationId xmlns:a16="http://schemas.microsoft.com/office/drawing/2014/main" id="{F7EF5060-45DB-40CA-A8E7-4D0664D025E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848" name="Text Box 68">
          <a:extLst>
            <a:ext uri="{FF2B5EF4-FFF2-40B4-BE49-F238E27FC236}">
              <a16:creationId xmlns:a16="http://schemas.microsoft.com/office/drawing/2014/main" id="{24B01BA8-7297-4818-8961-A865DFB617C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849" name="Text Box 69">
          <a:extLst>
            <a:ext uri="{FF2B5EF4-FFF2-40B4-BE49-F238E27FC236}">
              <a16:creationId xmlns:a16="http://schemas.microsoft.com/office/drawing/2014/main" id="{D614208A-DE9E-43E4-BC6A-C2FCE004E58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850" name="Text Box 70">
          <a:extLst>
            <a:ext uri="{FF2B5EF4-FFF2-40B4-BE49-F238E27FC236}">
              <a16:creationId xmlns:a16="http://schemas.microsoft.com/office/drawing/2014/main" id="{DA4AF694-FB4E-48AF-AE77-0EEBAB8746A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851" name="Text Box 71">
          <a:extLst>
            <a:ext uri="{FF2B5EF4-FFF2-40B4-BE49-F238E27FC236}">
              <a16:creationId xmlns:a16="http://schemas.microsoft.com/office/drawing/2014/main" id="{2CD3B500-9E76-464C-884E-EAFD3FE32BF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852" name="Text Box 72">
          <a:extLst>
            <a:ext uri="{FF2B5EF4-FFF2-40B4-BE49-F238E27FC236}">
              <a16:creationId xmlns:a16="http://schemas.microsoft.com/office/drawing/2014/main" id="{1DE81961-EC96-4085-83E0-46B890E2F4D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853" name="Text Box 73">
          <a:extLst>
            <a:ext uri="{FF2B5EF4-FFF2-40B4-BE49-F238E27FC236}">
              <a16:creationId xmlns:a16="http://schemas.microsoft.com/office/drawing/2014/main" id="{1DF755FD-D34F-452D-A975-CE04FEAFD1E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854" name="Text Box 46">
          <a:extLst>
            <a:ext uri="{FF2B5EF4-FFF2-40B4-BE49-F238E27FC236}">
              <a16:creationId xmlns:a16="http://schemas.microsoft.com/office/drawing/2014/main" id="{D5C7DD42-7D21-42CE-9567-7DE85D1F7FC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855" name="Text Box 43">
          <a:extLst>
            <a:ext uri="{FF2B5EF4-FFF2-40B4-BE49-F238E27FC236}">
              <a16:creationId xmlns:a16="http://schemas.microsoft.com/office/drawing/2014/main" id="{62D57553-1820-43FF-BAAF-C4CC3B8D579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856" name="Text Box 46">
          <a:extLst>
            <a:ext uri="{FF2B5EF4-FFF2-40B4-BE49-F238E27FC236}">
              <a16:creationId xmlns:a16="http://schemas.microsoft.com/office/drawing/2014/main" id="{92BEAAD2-E3DA-4AFE-A883-0D81FC56445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857" name="Text Box 43">
          <a:extLst>
            <a:ext uri="{FF2B5EF4-FFF2-40B4-BE49-F238E27FC236}">
              <a16:creationId xmlns:a16="http://schemas.microsoft.com/office/drawing/2014/main" id="{890731F8-1DB4-4775-B7A7-47C887D66C6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858" name="Text Box 65">
          <a:extLst>
            <a:ext uri="{FF2B5EF4-FFF2-40B4-BE49-F238E27FC236}">
              <a16:creationId xmlns:a16="http://schemas.microsoft.com/office/drawing/2014/main" id="{FC523267-D554-4CE4-ACC2-52F553889FD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859" name="Text Box 91">
          <a:extLst>
            <a:ext uri="{FF2B5EF4-FFF2-40B4-BE49-F238E27FC236}">
              <a16:creationId xmlns:a16="http://schemas.microsoft.com/office/drawing/2014/main" id="{C5D3B5EE-DE1C-494A-95E3-EA89862B613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860" name="Text Box 65">
          <a:extLst>
            <a:ext uri="{FF2B5EF4-FFF2-40B4-BE49-F238E27FC236}">
              <a16:creationId xmlns:a16="http://schemas.microsoft.com/office/drawing/2014/main" id="{FA054997-613E-4211-A819-B714DC35CBB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861" name="Text Box 91">
          <a:extLst>
            <a:ext uri="{FF2B5EF4-FFF2-40B4-BE49-F238E27FC236}">
              <a16:creationId xmlns:a16="http://schemas.microsoft.com/office/drawing/2014/main" id="{CB3C262C-0F81-4C6F-9099-4E70223CBC6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862" name="Text Box 68">
          <a:extLst>
            <a:ext uri="{FF2B5EF4-FFF2-40B4-BE49-F238E27FC236}">
              <a16:creationId xmlns:a16="http://schemas.microsoft.com/office/drawing/2014/main" id="{7EAA948C-15A6-454B-B5FA-A178E3482E4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863" name="Text Box 69">
          <a:extLst>
            <a:ext uri="{FF2B5EF4-FFF2-40B4-BE49-F238E27FC236}">
              <a16:creationId xmlns:a16="http://schemas.microsoft.com/office/drawing/2014/main" id="{61E2524A-E3CF-45AF-90ED-D886A1C8BEAA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864" name="Text Box 70">
          <a:extLst>
            <a:ext uri="{FF2B5EF4-FFF2-40B4-BE49-F238E27FC236}">
              <a16:creationId xmlns:a16="http://schemas.microsoft.com/office/drawing/2014/main" id="{36F5DB87-9EA3-4181-9865-5BC421A28BE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865" name="Text Box 71">
          <a:extLst>
            <a:ext uri="{FF2B5EF4-FFF2-40B4-BE49-F238E27FC236}">
              <a16:creationId xmlns:a16="http://schemas.microsoft.com/office/drawing/2014/main" id="{E9CE1465-FD00-4B6E-A332-3FFB95A4778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866" name="Text Box 72">
          <a:extLst>
            <a:ext uri="{FF2B5EF4-FFF2-40B4-BE49-F238E27FC236}">
              <a16:creationId xmlns:a16="http://schemas.microsoft.com/office/drawing/2014/main" id="{55DFA432-D983-4881-85BB-93E98F551F7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867" name="Text Box 73">
          <a:extLst>
            <a:ext uri="{FF2B5EF4-FFF2-40B4-BE49-F238E27FC236}">
              <a16:creationId xmlns:a16="http://schemas.microsoft.com/office/drawing/2014/main" id="{5A1C8F66-AF7B-4B28-9976-4CAF558EF4A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868" name="Text Box 46">
          <a:extLst>
            <a:ext uri="{FF2B5EF4-FFF2-40B4-BE49-F238E27FC236}">
              <a16:creationId xmlns:a16="http://schemas.microsoft.com/office/drawing/2014/main" id="{20929CB4-7E1D-4346-84A9-FF7DC92CA76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869" name="Text Box 43">
          <a:extLst>
            <a:ext uri="{FF2B5EF4-FFF2-40B4-BE49-F238E27FC236}">
              <a16:creationId xmlns:a16="http://schemas.microsoft.com/office/drawing/2014/main" id="{B65F7E0A-8631-4F74-B530-26F9C9B0529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870" name="Text Box 46">
          <a:extLst>
            <a:ext uri="{FF2B5EF4-FFF2-40B4-BE49-F238E27FC236}">
              <a16:creationId xmlns:a16="http://schemas.microsoft.com/office/drawing/2014/main" id="{A3B65565-75D0-422B-9D7F-9D2ADDEE2F7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871" name="Text Box 43">
          <a:extLst>
            <a:ext uri="{FF2B5EF4-FFF2-40B4-BE49-F238E27FC236}">
              <a16:creationId xmlns:a16="http://schemas.microsoft.com/office/drawing/2014/main" id="{841D5332-9282-47BD-BD3D-D0F27D45075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872" name="Text Box 68">
          <a:extLst>
            <a:ext uri="{FF2B5EF4-FFF2-40B4-BE49-F238E27FC236}">
              <a16:creationId xmlns:a16="http://schemas.microsoft.com/office/drawing/2014/main" id="{F5CC4C42-E95A-4EED-9A42-C5E087664B8A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873" name="Text Box 69">
          <a:extLst>
            <a:ext uri="{FF2B5EF4-FFF2-40B4-BE49-F238E27FC236}">
              <a16:creationId xmlns:a16="http://schemas.microsoft.com/office/drawing/2014/main" id="{7BDB77E2-0E3D-47B4-9344-3DE63E0CA65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874" name="Text Box 70">
          <a:extLst>
            <a:ext uri="{FF2B5EF4-FFF2-40B4-BE49-F238E27FC236}">
              <a16:creationId xmlns:a16="http://schemas.microsoft.com/office/drawing/2014/main" id="{E3974CC1-BACB-4C3B-A238-7510E2011D8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875" name="Text Box 71">
          <a:extLst>
            <a:ext uri="{FF2B5EF4-FFF2-40B4-BE49-F238E27FC236}">
              <a16:creationId xmlns:a16="http://schemas.microsoft.com/office/drawing/2014/main" id="{6FAA8D74-B003-4935-8A2A-E0F3AEC20D8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876" name="Text Box 72">
          <a:extLst>
            <a:ext uri="{FF2B5EF4-FFF2-40B4-BE49-F238E27FC236}">
              <a16:creationId xmlns:a16="http://schemas.microsoft.com/office/drawing/2014/main" id="{812CDF38-4050-45B8-9A13-BA22D2FCE9A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877" name="Text Box 73">
          <a:extLst>
            <a:ext uri="{FF2B5EF4-FFF2-40B4-BE49-F238E27FC236}">
              <a16:creationId xmlns:a16="http://schemas.microsoft.com/office/drawing/2014/main" id="{564B99FC-A797-432F-9077-3D9CB3B8D17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878" name="Text Box 46">
          <a:extLst>
            <a:ext uri="{FF2B5EF4-FFF2-40B4-BE49-F238E27FC236}">
              <a16:creationId xmlns:a16="http://schemas.microsoft.com/office/drawing/2014/main" id="{8279CB08-AEDF-4E42-90B0-6DA2D8D0433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879" name="Text Box 43">
          <a:extLst>
            <a:ext uri="{FF2B5EF4-FFF2-40B4-BE49-F238E27FC236}">
              <a16:creationId xmlns:a16="http://schemas.microsoft.com/office/drawing/2014/main" id="{95E9001B-8FAB-4C6D-B76B-7EFB28E61A2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880" name="Text Box 46">
          <a:extLst>
            <a:ext uri="{FF2B5EF4-FFF2-40B4-BE49-F238E27FC236}">
              <a16:creationId xmlns:a16="http://schemas.microsoft.com/office/drawing/2014/main" id="{B077F14A-8433-42F8-B3F7-BA69B0F7502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881" name="Text Box 43">
          <a:extLst>
            <a:ext uri="{FF2B5EF4-FFF2-40B4-BE49-F238E27FC236}">
              <a16:creationId xmlns:a16="http://schemas.microsoft.com/office/drawing/2014/main" id="{9D21FAF2-13B9-4CF3-8A93-38A003F4337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882" name="Text Box 68">
          <a:extLst>
            <a:ext uri="{FF2B5EF4-FFF2-40B4-BE49-F238E27FC236}">
              <a16:creationId xmlns:a16="http://schemas.microsoft.com/office/drawing/2014/main" id="{32DC5E0A-49F8-4DD1-B2E1-9026EEB6F5D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883" name="Text Box 69">
          <a:extLst>
            <a:ext uri="{FF2B5EF4-FFF2-40B4-BE49-F238E27FC236}">
              <a16:creationId xmlns:a16="http://schemas.microsoft.com/office/drawing/2014/main" id="{2F91A465-67EB-421E-9863-24CEDAAE8DF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884" name="Text Box 70">
          <a:extLst>
            <a:ext uri="{FF2B5EF4-FFF2-40B4-BE49-F238E27FC236}">
              <a16:creationId xmlns:a16="http://schemas.microsoft.com/office/drawing/2014/main" id="{8B0B534F-C585-4CF4-A34E-48C65D82864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885" name="Text Box 71">
          <a:extLst>
            <a:ext uri="{FF2B5EF4-FFF2-40B4-BE49-F238E27FC236}">
              <a16:creationId xmlns:a16="http://schemas.microsoft.com/office/drawing/2014/main" id="{EFBD269B-1260-4215-9F44-088CAF4B974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886" name="Text Box 72">
          <a:extLst>
            <a:ext uri="{FF2B5EF4-FFF2-40B4-BE49-F238E27FC236}">
              <a16:creationId xmlns:a16="http://schemas.microsoft.com/office/drawing/2014/main" id="{1419E467-397E-4C4B-94D9-3CE1CDF70D5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887" name="Text Box 73">
          <a:extLst>
            <a:ext uri="{FF2B5EF4-FFF2-40B4-BE49-F238E27FC236}">
              <a16:creationId xmlns:a16="http://schemas.microsoft.com/office/drawing/2014/main" id="{E622A673-A434-47EF-8CB8-CA51C1DC8E6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888" name="Text Box 46">
          <a:extLst>
            <a:ext uri="{FF2B5EF4-FFF2-40B4-BE49-F238E27FC236}">
              <a16:creationId xmlns:a16="http://schemas.microsoft.com/office/drawing/2014/main" id="{9579AAD2-82F6-4F8C-AF68-7B267E4807A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889" name="Text Box 43">
          <a:extLst>
            <a:ext uri="{FF2B5EF4-FFF2-40B4-BE49-F238E27FC236}">
              <a16:creationId xmlns:a16="http://schemas.microsoft.com/office/drawing/2014/main" id="{988839B8-6250-4135-B109-818029AB46B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890" name="Text Box 46">
          <a:extLst>
            <a:ext uri="{FF2B5EF4-FFF2-40B4-BE49-F238E27FC236}">
              <a16:creationId xmlns:a16="http://schemas.microsoft.com/office/drawing/2014/main" id="{BDAA54FC-83D0-4E7C-8C67-62F77D2960C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891" name="Text Box 43">
          <a:extLst>
            <a:ext uri="{FF2B5EF4-FFF2-40B4-BE49-F238E27FC236}">
              <a16:creationId xmlns:a16="http://schemas.microsoft.com/office/drawing/2014/main" id="{4D7ABAFD-72B9-4FFD-ABC8-F0A46ED0C23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75</xdr:row>
      <xdr:rowOff>0</xdr:rowOff>
    </xdr:from>
    <xdr:ext cx="0" cy="171450"/>
    <xdr:sp macro="" textlink="">
      <xdr:nvSpPr>
        <xdr:cNvPr id="892" name="Text Box 10">
          <a:extLst>
            <a:ext uri="{FF2B5EF4-FFF2-40B4-BE49-F238E27FC236}">
              <a16:creationId xmlns:a16="http://schemas.microsoft.com/office/drawing/2014/main" id="{20CF7872-B661-4545-B8A8-FDDD7A201553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75</xdr:row>
      <xdr:rowOff>0</xdr:rowOff>
    </xdr:from>
    <xdr:ext cx="0" cy="171450"/>
    <xdr:sp macro="" textlink="">
      <xdr:nvSpPr>
        <xdr:cNvPr id="893" name="Text Box 11">
          <a:extLst>
            <a:ext uri="{FF2B5EF4-FFF2-40B4-BE49-F238E27FC236}">
              <a16:creationId xmlns:a16="http://schemas.microsoft.com/office/drawing/2014/main" id="{B185596D-69C2-4AB1-AF36-A25AC55BF869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894" name="Text Box 65">
          <a:extLst>
            <a:ext uri="{FF2B5EF4-FFF2-40B4-BE49-F238E27FC236}">
              <a16:creationId xmlns:a16="http://schemas.microsoft.com/office/drawing/2014/main" id="{0EFB278A-AED4-4126-B218-19964C1F6A2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895" name="Text Box 91">
          <a:extLst>
            <a:ext uri="{FF2B5EF4-FFF2-40B4-BE49-F238E27FC236}">
              <a16:creationId xmlns:a16="http://schemas.microsoft.com/office/drawing/2014/main" id="{C8ED81C9-13A9-4B93-B52E-9C674746A7B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896" name="Text Box 65">
          <a:extLst>
            <a:ext uri="{FF2B5EF4-FFF2-40B4-BE49-F238E27FC236}">
              <a16:creationId xmlns:a16="http://schemas.microsoft.com/office/drawing/2014/main" id="{5E23CC69-5BC8-4A1E-B356-7A42ADE63E7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897" name="Text Box 91">
          <a:extLst>
            <a:ext uri="{FF2B5EF4-FFF2-40B4-BE49-F238E27FC236}">
              <a16:creationId xmlns:a16="http://schemas.microsoft.com/office/drawing/2014/main" id="{4B4A81AF-4442-4418-AC0D-15F217DD3941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76200" cy="171450"/>
    <xdr:sp macro="" textlink="">
      <xdr:nvSpPr>
        <xdr:cNvPr id="898" name="Text Box 46">
          <a:extLst>
            <a:ext uri="{FF2B5EF4-FFF2-40B4-BE49-F238E27FC236}">
              <a16:creationId xmlns:a16="http://schemas.microsoft.com/office/drawing/2014/main" id="{AA284EE6-2F10-4BD2-9FDA-EFC2DBF54DEA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76200" cy="171450"/>
    <xdr:sp macro="" textlink="">
      <xdr:nvSpPr>
        <xdr:cNvPr id="899" name="Text Box 43">
          <a:extLst>
            <a:ext uri="{FF2B5EF4-FFF2-40B4-BE49-F238E27FC236}">
              <a16:creationId xmlns:a16="http://schemas.microsoft.com/office/drawing/2014/main" id="{EC51813C-8908-4B6A-9DD2-FD9237CF6EC3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900" name="Text Box 68">
          <a:extLst>
            <a:ext uri="{FF2B5EF4-FFF2-40B4-BE49-F238E27FC236}">
              <a16:creationId xmlns:a16="http://schemas.microsoft.com/office/drawing/2014/main" id="{5F22D107-41A1-4B03-9B2A-A22818D955C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901" name="Text Box 69">
          <a:extLst>
            <a:ext uri="{FF2B5EF4-FFF2-40B4-BE49-F238E27FC236}">
              <a16:creationId xmlns:a16="http://schemas.microsoft.com/office/drawing/2014/main" id="{1080C844-E3D7-40A2-9535-769EFC0129C7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902" name="Text Box 70">
          <a:extLst>
            <a:ext uri="{FF2B5EF4-FFF2-40B4-BE49-F238E27FC236}">
              <a16:creationId xmlns:a16="http://schemas.microsoft.com/office/drawing/2014/main" id="{162C1E22-CF9F-4209-B342-54AAFB5777D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903" name="Text Box 71">
          <a:extLst>
            <a:ext uri="{FF2B5EF4-FFF2-40B4-BE49-F238E27FC236}">
              <a16:creationId xmlns:a16="http://schemas.microsoft.com/office/drawing/2014/main" id="{1978DB4F-91E9-4A65-A302-752C23E5C59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904" name="Text Box 72">
          <a:extLst>
            <a:ext uri="{FF2B5EF4-FFF2-40B4-BE49-F238E27FC236}">
              <a16:creationId xmlns:a16="http://schemas.microsoft.com/office/drawing/2014/main" id="{C73BB685-C04F-4DAF-AE4C-EF638101803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905" name="Text Box 73">
          <a:extLst>
            <a:ext uri="{FF2B5EF4-FFF2-40B4-BE49-F238E27FC236}">
              <a16:creationId xmlns:a16="http://schemas.microsoft.com/office/drawing/2014/main" id="{67CD898A-11AF-4C16-BA31-7669A0670AA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906" name="Text Box 46">
          <a:extLst>
            <a:ext uri="{FF2B5EF4-FFF2-40B4-BE49-F238E27FC236}">
              <a16:creationId xmlns:a16="http://schemas.microsoft.com/office/drawing/2014/main" id="{79D6D276-D99D-47E9-ABE8-203C40C6BED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907" name="Text Box 43">
          <a:extLst>
            <a:ext uri="{FF2B5EF4-FFF2-40B4-BE49-F238E27FC236}">
              <a16:creationId xmlns:a16="http://schemas.microsoft.com/office/drawing/2014/main" id="{BBEB7CF1-055E-4781-8C9A-9E678F35F8E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908" name="Text Box 46">
          <a:extLst>
            <a:ext uri="{FF2B5EF4-FFF2-40B4-BE49-F238E27FC236}">
              <a16:creationId xmlns:a16="http://schemas.microsoft.com/office/drawing/2014/main" id="{2A876DD4-175B-4A44-94FA-E5F8596084A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909" name="Text Box 43">
          <a:extLst>
            <a:ext uri="{FF2B5EF4-FFF2-40B4-BE49-F238E27FC236}">
              <a16:creationId xmlns:a16="http://schemas.microsoft.com/office/drawing/2014/main" id="{8A2FE367-F605-457C-BBD4-B925DDFDCD9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910" name="Text Box 68">
          <a:extLst>
            <a:ext uri="{FF2B5EF4-FFF2-40B4-BE49-F238E27FC236}">
              <a16:creationId xmlns:a16="http://schemas.microsoft.com/office/drawing/2014/main" id="{2C36C2A7-0809-41C4-9F56-6D677ACC3AC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911" name="Text Box 69">
          <a:extLst>
            <a:ext uri="{FF2B5EF4-FFF2-40B4-BE49-F238E27FC236}">
              <a16:creationId xmlns:a16="http://schemas.microsoft.com/office/drawing/2014/main" id="{312F81C6-65BA-46A2-AB31-8E55D4F4406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912" name="Text Box 70">
          <a:extLst>
            <a:ext uri="{FF2B5EF4-FFF2-40B4-BE49-F238E27FC236}">
              <a16:creationId xmlns:a16="http://schemas.microsoft.com/office/drawing/2014/main" id="{BF890DCD-88F0-4C94-A6BA-525F2CFFE74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913" name="Text Box 71">
          <a:extLst>
            <a:ext uri="{FF2B5EF4-FFF2-40B4-BE49-F238E27FC236}">
              <a16:creationId xmlns:a16="http://schemas.microsoft.com/office/drawing/2014/main" id="{C839A41E-C90F-4F7C-990C-25FDA66AA7E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914" name="Text Box 72">
          <a:extLst>
            <a:ext uri="{FF2B5EF4-FFF2-40B4-BE49-F238E27FC236}">
              <a16:creationId xmlns:a16="http://schemas.microsoft.com/office/drawing/2014/main" id="{2A507C04-8CF2-420E-A1E1-AF8869F21B0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915" name="Text Box 73">
          <a:extLst>
            <a:ext uri="{FF2B5EF4-FFF2-40B4-BE49-F238E27FC236}">
              <a16:creationId xmlns:a16="http://schemas.microsoft.com/office/drawing/2014/main" id="{DFC40152-4324-4C6A-8D78-48437695B401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916" name="Text Box 46">
          <a:extLst>
            <a:ext uri="{FF2B5EF4-FFF2-40B4-BE49-F238E27FC236}">
              <a16:creationId xmlns:a16="http://schemas.microsoft.com/office/drawing/2014/main" id="{E3007C91-4F27-499D-834B-5364467BF63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917" name="Text Box 43">
          <a:extLst>
            <a:ext uri="{FF2B5EF4-FFF2-40B4-BE49-F238E27FC236}">
              <a16:creationId xmlns:a16="http://schemas.microsoft.com/office/drawing/2014/main" id="{D8C351C7-DB41-4265-8FC9-B1BACAFAA44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918" name="Text Box 46">
          <a:extLst>
            <a:ext uri="{FF2B5EF4-FFF2-40B4-BE49-F238E27FC236}">
              <a16:creationId xmlns:a16="http://schemas.microsoft.com/office/drawing/2014/main" id="{38FA5F62-E95C-4554-A86B-610EBFAD834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919" name="Text Box 43">
          <a:extLst>
            <a:ext uri="{FF2B5EF4-FFF2-40B4-BE49-F238E27FC236}">
              <a16:creationId xmlns:a16="http://schemas.microsoft.com/office/drawing/2014/main" id="{5F3D7599-FCFC-4ED6-8ABB-DD756FB724A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920" name="Text Box 68">
          <a:extLst>
            <a:ext uri="{FF2B5EF4-FFF2-40B4-BE49-F238E27FC236}">
              <a16:creationId xmlns:a16="http://schemas.microsoft.com/office/drawing/2014/main" id="{BEDA24DD-5422-4483-BB45-CC9BBE900B6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921" name="Text Box 69">
          <a:extLst>
            <a:ext uri="{FF2B5EF4-FFF2-40B4-BE49-F238E27FC236}">
              <a16:creationId xmlns:a16="http://schemas.microsoft.com/office/drawing/2014/main" id="{DBA47888-94C6-4E7A-AD41-85547E71CE2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922" name="Text Box 70">
          <a:extLst>
            <a:ext uri="{FF2B5EF4-FFF2-40B4-BE49-F238E27FC236}">
              <a16:creationId xmlns:a16="http://schemas.microsoft.com/office/drawing/2014/main" id="{98A29194-8DAB-49A0-8AD5-6C0A037A02F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923" name="Text Box 71">
          <a:extLst>
            <a:ext uri="{FF2B5EF4-FFF2-40B4-BE49-F238E27FC236}">
              <a16:creationId xmlns:a16="http://schemas.microsoft.com/office/drawing/2014/main" id="{A7F97FCA-4DC0-4EDF-840A-9DF6E84B2E1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924" name="Text Box 72">
          <a:extLst>
            <a:ext uri="{FF2B5EF4-FFF2-40B4-BE49-F238E27FC236}">
              <a16:creationId xmlns:a16="http://schemas.microsoft.com/office/drawing/2014/main" id="{C9E70098-39C1-4528-8329-F810D74B277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925" name="Text Box 73">
          <a:extLst>
            <a:ext uri="{FF2B5EF4-FFF2-40B4-BE49-F238E27FC236}">
              <a16:creationId xmlns:a16="http://schemas.microsoft.com/office/drawing/2014/main" id="{D4A3397F-B6EC-4CE9-A7D3-FA758D7AA5C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926" name="Text Box 46">
          <a:extLst>
            <a:ext uri="{FF2B5EF4-FFF2-40B4-BE49-F238E27FC236}">
              <a16:creationId xmlns:a16="http://schemas.microsoft.com/office/drawing/2014/main" id="{7BF466E6-F5D1-44CF-981A-0BEA2D248EF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927" name="Text Box 43">
          <a:extLst>
            <a:ext uri="{FF2B5EF4-FFF2-40B4-BE49-F238E27FC236}">
              <a16:creationId xmlns:a16="http://schemas.microsoft.com/office/drawing/2014/main" id="{F9CDC824-242F-4ABF-8A0A-9056C0BF6B01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928" name="Text Box 46">
          <a:extLst>
            <a:ext uri="{FF2B5EF4-FFF2-40B4-BE49-F238E27FC236}">
              <a16:creationId xmlns:a16="http://schemas.microsoft.com/office/drawing/2014/main" id="{1FD1DE5D-9529-4B22-B539-16B023719CB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929" name="Text Box 43">
          <a:extLst>
            <a:ext uri="{FF2B5EF4-FFF2-40B4-BE49-F238E27FC236}">
              <a16:creationId xmlns:a16="http://schemas.microsoft.com/office/drawing/2014/main" id="{757729AD-8F79-4DC7-89F9-80FFB1DF7C1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75</xdr:row>
      <xdr:rowOff>0</xdr:rowOff>
    </xdr:from>
    <xdr:ext cx="0" cy="171450"/>
    <xdr:sp macro="" textlink="">
      <xdr:nvSpPr>
        <xdr:cNvPr id="930" name="Text Box 10">
          <a:extLst>
            <a:ext uri="{FF2B5EF4-FFF2-40B4-BE49-F238E27FC236}">
              <a16:creationId xmlns:a16="http://schemas.microsoft.com/office/drawing/2014/main" id="{5123A4EE-F1DD-4BC1-97F9-546BAC721F62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75</xdr:row>
      <xdr:rowOff>0</xdr:rowOff>
    </xdr:from>
    <xdr:ext cx="0" cy="171450"/>
    <xdr:sp macro="" textlink="">
      <xdr:nvSpPr>
        <xdr:cNvPr id="931" name="Text Box 11">
          <a:extLst>
            <a:ext uri="{FF2B5EF4-FFF2-40B4-BE49-F238E27FC236}">
              <a16:creationId xmlns:a16="http://schemas.microsoft.com/office/drawing/2014/main" id="{4D45D384-8CEE-4D01-AE2F-6B871024ED66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932" name="Text Box 65">
          <a:extLst>
            <a:ext uri="{FF2B5EF4-FFF2-40B4-BE49-F238E27FC236}">
              <a16:creationId xmlns:a16="http://schemas.microsoft.com/office/drawing/2014/main" id="{09BAC41D-08A0-45DC-80C7-58D1D14C13A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933" name="Text Box 91">
          <a:extLst>
            <a:ext uri="{FF2B5EF4-FFF2-40B4-BE49-F238E27FC236}">
              <a16:creationId xmlns:a16="http://schemas.microsoft.com/office/drawing/2014/main" id="{D5EA1948-6F28-41AE-A857-6070E40524C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934" name="Text Box 65">
          <a:extLst>
            <a:ext uri="{FF2B5EF4-FFF2-40B4-BE49-F238E27FC236}">
              <a16:creationId xmlns:a16="http://schemas.microsoft.com/office/drawing/2014/main" id="{5C99D98C-0AB4-4AE4-8B48-2F95771F4B1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935" name="Text Box 91">
          <a:extLst>
            <a:ext uri="{FF2B5EF4-FFF2-40B4-BE49-F238E27FC236}">
              <a16:creationId xmlns:a16="http://schemas.microsoft.com/office/drawing/2014/main" id="{30FC3AB7-5E2E-4381-A6BC-1C71CB8CCBF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76200" cy="171450"/>
    <xdr:sp macro="" textlink="">
      <xdr:nvSpPr>
        <xdr:cNvPr id="936" name="Text Box 46">
          <a:extLst>
            <a:ext uri="{FF2B5EF4-FFF2-40B4-BE49-F238E27FC236}">
              <a16:creationId xmlns:a16="http://schemas.microsoft.com/office/drawing/2014/main" id="{228E62DB-B22D-49A1-934E-D9769CED0835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76200" cy="171450"/>
    <xdr:sp macro="" textlink="">
      <xdr:nvSpPr>
        <xdr:cNvPr id="937" name="Text Box 43">
          <a:extLst>
            <a:ext uri="{FF2B5EF4-FFF2-40B4-BE49-F238E27FC236}">
              <a16:creationId xmlns:a16="http://schemas.microsoft.com/office/drawing/2014/main" id="{16173038-36E1-4C2D-9235-D175CFC18835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938" name="Text Box 68">
          <a:extLst>
            <a:ext uri="{FF2B5EF4-FFF2-40B4-BE49-F238E27FC236}">
              <a16:creationId xmlns:a16="http://schemas.microsoft.com/office/drawing/2014/main" id="{E5DAADBC-990A-400C-BD9E-1D27C4E5A63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939" name="Text Box 69">
          <a:extLst>
            <a:ext uri="{FF2B5EF4-FFF2-40B4-BE49-F238E27FC236}">
              <a16:creationId xmlns:a16="http://schemas.microsoft.com/office/drawing/2014/main" id="{9156D4CC-57FF-48F5-9190-182D419DF2C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940" name="Text Box 70">
          <a:extLst>
            <a:ext uri="{FF2B5EF4-FFF2-40B4-BE49-F238E27FC236}">
              <a16:creationId xmlns:a16="http://schemas.microsoft.com/office/drawing/2014/main" id="{4B65D94B-4D3C-4C4C-AEDB-C4AB6695F7B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941" name="Text Box 71">
          <a:extLst>
            <a:ext uri="{FF2B5EF4-FFF2-40B4-BE49-F238E27FC236}">
              <a16:creationId xmlns:a16="http://schemas.microsoft.com/office/drawing/2014/main" id="{584D3B6F-061A-4FE3-A210-9F03C7A5590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942" name="Text Box 72">
          <a:extLst>
            <a:ext uri="{FF2B5EF4-FFF2-40B4-BE49-F238E27FC236}">
              <a16:creationId xmlns:a16="http://schemas.microsoft.com/office/drawing/2014/main" id="{2CBFDC59-C2F1-46D9-93A3-BD6A89E6496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943" name="Text Box 73">
          <a:extLst>
            <a:ext uri="{FF2B5EF4-FFF2-40B4-BE49-F238E27FC236}">
              <a16:creationId xmlns:a16="http://schemas.microsoft.com/office/drawing/2014/main" id="{38080855-4692-404A-88FE-E2DC969C509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944" name="Text Box 46">
          <a:extLst>
            <a:ext uri="{FF2B5EF4-FFF2-40B4-BE49-F238E27FC236}">
              <a16:creationId xmlns:a16="http://schemas.microsoft.com/office/drawing/2014/main" id="{BE4EF32B-713F-44EB-8939-E3ABCAA3E51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945" name="Text Box 43">
          <a:extLst>
            <a:ext uri="{FF2B5EF4-FFF2-40B4-BE49-F238E27FC236}">
              <a16:creationId xmlns:a16="http://schemas.microsoft.com/office/drawing/2014/main" id="{B1CAEE8A-E958-41FF-8499-87E7642AD40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946" name="Text Box 46">
          <a:extLst>
            <a:ext uri="{FF2B5EF4-FFF2-40B4-BE49-F238E27FC236}">
              <a16:creationId xmlns:a16="http://schemas.microsoft.com/office/drawing/2014/main" id="{4D07BCF6-963E-4A0D-9349-E494513C41F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947" name="Text Box 43">
          <a:extLst>
            <a:ext uri="{FF2B5EF4-FFF2-40B4-BE49-F238E27FC236}">
              <a16:creationId xmlns:a16="http://schemas.microsoft.com/office/drawing/2014/main" id="{F9467E08-7F39-464B-8893-ADC00F38EDC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948" name="Text Box 68">
          <a:extLst>
            <a:ext uri="{FF2B5EF4-FFF2-40B4-BE49-F238E27FC236}">
              <a16:creationId xmlns:a16="http://schemas.microsoft.com/office/drawing/2014/main" id="{175F3670-4960-44B2-8785-49DBFBA1CBC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949" name="Text Box 69">
          <a:extLst>
            <a:ext uri="{FF2B5EF4-FFF2-40B4-BE49-F238E27FC236}">
              <a16:creationId xmlns:a16="http://schemas.microsoft.com/office/drawing/2014/main" id="{FADC3290-DBE6-453D-82F0-463F2C826B9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950" name="Text Box 70">
          <a:extLst>
            <a:ext uri="{FF2B5EF4-FFF2-40B4-BE49-F238E27FC236}">
              <a16:creationId xmlns:a16="http://schemas.microsoft.com/office/drawing/2014/main" id="{E4A752DA-CC6C-4DFD-8CA1-1E3126E2338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951" name="Text Box 71">
          <a:extLst>
            <a:ext uri="{FF2B5EF4-FFF2-40B4-BE49-F238E27FC236}">
              <a16:creationId xmlns:a16="http://schemas.microsoft.com/office/drawing/2014/main" id="{C7076547-B23B-4A24-8475-3FBBCEFA273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952" name="Text Box 72">
          <a:extLst>
            <a:ext uri="{FF2B5EF4-FFF2-40B4-BE49-F238E27FC236}">
              <a16:creationId xmlns:a16="http://schemas.microsoft.com/office/drawing/2014/main" id="{2F1A25CD-F588-443B-B41A-51DAC320092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953" name="Text Box 73">
          <a:extLst>
            <a:ext uri="{FF2B5EF4-FFF2-40B4-BE49-F238E27FC236}">
              <a16:creationId xmlns:a16="http://schemas.microsoft.com/office/drawing/2014/main" id="{E7C09608-36EA-48D6-9B7E-5AA499A5F9E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954" name="Text Box 46">
          <a:extLst>
            <a:ext uri="{FF2B5EF4-FFF2-40B4-BE49-F238E27FC236}">
              <a16:creationId xmlns:a16="http://schemas.microsoft.com/office/drawing/2014/main" id="{FB215747-F50D-43F5-A836-C4F40602280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955" name="Text Box 43">
          <a:extLst>
            <a:ext uri="{FF2B5EF4-FFF2-40B4-BE49-F238E27FC236}">
              <a16:creationId xmlns:a16="http://schemas.microsoft.com/office/drawing/2014/main" id="{D95415DA-5089-4A34-B3C6-C2F59DC03CF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956" name="Text Box 46">
          <a:extLst>
            <a:ext uri="{FF2B5EF4-FFF2-40B4-BE49-F238E27FC236}">
              <a16:creationId xmlns:a16="http://schemas.microsoft.com/office/drawing/2014/main" id="{F4F190F8-1CA9-4A8F-899A-353FDF1A40F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957" name="Text Box 43">
          <a:extLst>
            <a:ext uri="{FF2B5EF4-FFF2-40B4-BE49-F238E27FC236}">
              <a16:creationId xmlns:a16="http://schemas.microsoft.com/office/drawing/2014/main" id="{DFE438C2-2B82-46E0-A2E0-4A0A328B326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958" name="Text Box 68">
          <a:extLst>
            <a:ext uri="{FF2B5EF4-FFF2-40B4-BE49-F238E27FC236}">
              <a16:creationId xmlns:a16="http://schemas.microsoft.com/office/drawing/2014/main" id="{62AD133D-49EB-456C-A5C1-6AF1D5BD155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959" name="Text Box 69">
          <a:extLst>
            <a:ext uri="{FF2B5EF4-FFF2-40B4-BE49-F238E27FC236}">
              <a16:creationId xmlns:a16="http://schemas.microsoft.com/office/drawing/2014/main" id="{2F039AB8-61E2-4219-ADE7-FB009C23C751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960" name="Text Box 70">
          <a:extLst>
            <a:ext uri="{FF2B5EF4-FFF2-40B4-BE49-F238E27FC236}">
              <a16:creationId xmlns:a16="http://schemas.microsoft.com/office/drawing/2014/main" id="{B2B05551-55B5-4B70-B2AB-583646DA5EE7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961" name="Text Box 71">
          <a:extLst>
            <a:ext uri="{FF2B5EF4-FFF2-40B4-BE49-F238E27FC236}">
              <a16:creationId xmlns:a16="http://schemas.microsoft.com/office/drawing/2014/main" id="{586D4AF9-148D-4069-B10A-71F54F4C223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962" name="Text Box 72">
          <a:extLst>
            <a:ext uri="{FF2B5EF4-FFF2-40B4-BE49-F238E27FC236}">
              <a16:creationId xmlns:a16="http://schemas.microsoft.com/office/drawing/2014/main" id="{7E674F5F-3E4B-4498-805A-0FBDCAA6F0D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963" name="Text Box 73">
          <a:extLst>
            <a:ext uri="{FF2B5EF4-FFF2-40B4-BE49-F238E27FC236}">
              <a16:creationId xmlns:a16="http://schemas.microsoft.com/office/drawing/2014/main" id="{E3F6AE9B-DB48-4D92-8445-50EE7E589E6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964" name="Text Box 46">
          <a:extLst>
            <a:ext uri="{FF2B5EF4-FFF2-40B4-BE49-F238E27FC236}">
              <a16:creationId xmlns:a16="http://schemas.microsoft.com/office/drawing/2014/main" id="{2A404341-08C0-44F1-B3EA-04BFD158C80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965" name="Text Box 43">
          <a:extLst>
            <a:ext uri="{FF2B5EF4-FFF2-40B4-BE49-F238E27FC236}">
              <a16:creationId xmlns:a16="http://schemas.microsoft.com/office/drawing/2014/main" id="{A1A69398-8A8D-4375-9EA8-50FF6B71847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966" name="Text Box 46">
          <a:extLst>
            <a:ext uri="{FF2B5EF4-FFF2-40B4-BE49-F238E27FC236}">
              <a16:creationId xmlns:a16="http://schemas.microsoft.com/office/drawing/2014/main" id="{2741DDA8-4BBF-4722-972D-B2C9E876D5A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967" name="Text Box 43">
          <a:extLst>
            <a:ext uri="{FF2B5EF4-FFF2-40B4-BE49-F238E27FC236}">
              <a16:creationId xmlns:a16="http://schemas.microsoft.com/office/drawing/2014/main" id="{443CA815-EF8A-46E6-9F68-048F9566E3F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75</xdr:row>
      <xdr:rowOff>0</xdr:rowOff>
    </xdr:from>
    <xdr:ext cx="0" cy="171450"/>
    <xdr:sp macro="" textlink="">
      <xdr:nvSpPr>
        <xdr:cNvPr id="968" name="Text Box 10">
          <a:extLst>
            <a:ext uri="{FF2B5EF4-FFF2-40B4-BE49-F238E27FC236}">
              <a16:creationId xmlns:a16="http://schemas.microsoft.com/office/drawing/2014/main" id="{33E4BFE7-D468-49F1-8C01-F2E7BA173BB6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75</xdr:row>
      <xdr:rowOff>0</xdr:rowOff>
    </xdr:from>
    <xdr:ext cx="0" cy="171450"/>
    <xdr:sp macro="" textlink="">
      <xdr:nvSpPr>
        <xdr:cNvPr id="969" name="Text Box 11">
          <a:extLst>
            <a:ext uri="{FF2B5EF4-FFF2-40B4-BE49-F238E27FC236}">
              <a16:creationId xmlns:a16="http://schemas.microsoft.com/office/drawing/2014/main" id="{8354830F-C196-4FB5-BCBC-C6E1A8E03999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970" name="Text Box 65">
          <a:extLst>
            <a:ext uri="{FF2B5EF4-FFF2-40B4-BE49-F238E27FC236}">
              <a16:creationId xmlns:a16="http://schemas.microsoft.com/office/drawing/2014/main" id="{B0580CA3-0212-48D1-84C6-17F4B2E7FEC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971" name="Text Box 91">
          <a:extLst>
            <a:ext uri="{FF2B5EF4-FFF2-40B4-BE49-F238E27FC236}">
              <a16:creationId xmlns:a16="http://schemas.microsoft.com/office/drawing/2014/main" id="{433EC030-130E-4D93-A635-C9D36392620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972" name="Text Box 65">
          <a:extLst>
            <a:ext uri="{FF2B5EF4-FFF2-40B4-BE49-F238E27FC236}">
              <a16:creationId xmlns:a16="http://schemas.microsoft.com/office/drawing/2014/main" id="{BE1DB288-03A9-44EA-B0F5-B81CD4F39CA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973" name="Text Box 91">
          <a:extLst>
            <a:ext uri="{FF2B5EF4-FFF2-40B4-BE49-F238E27FC236}">
              <a16:creationId xmlns:a16="http://schemas.microsoft.com/office/drawing/2014/main" id="{F40287F6-9B3B-44DB-8989-269274FF1BE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76200" cy="171450"/>
    <xdr:sp macro="" textlink="">
      <xdr:nvSpPr>
        <xdr:cNvPr id="974" name="Text Box 46">
          <a:extLst>
            <a:ext uri="{FF2B5EF4-FFF2-40B4-BE49-F238E27FC236}">
              <a16:creationId xmlns:a16="http://schemas.microsoft.com/office/drawing/2014/main" id="{4285E0DA-9AE5-4791-8CBE-0197EDD4C3BC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76200" cy="171450"/>
    <xdr:sp macro="" textlink="">
      <xdr:nvSpPr>
        <xdr:cNvPr id="975" name="Text Box 43">
          <a:extLst>
            <a:ext uri="{FF2B5EF4-FFF2-40B4-BE49-F238E27FC236}">
              <a16:creationId xmlns:a16="http://schemas.microsoft.com/office/drawing/2014/main" id="{26797FAA-7FB3-47EE-991A-05AC2BBBE19A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976" name="Text Box 68">
          <a:extLst>
            <a:ext uri="{FF2B5EF4-FFF2-40B4-BE49-F238E27FC236}">
              <a16:creationId xmlns:a16="http://schemas.microsoft.com/office/drawing/2014/main" id="{1B70E491-287C-4C72-9848-14B6F4E0EB6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977" name="Text Box 69">
          <a:extLst>
            <a:ext uri="{FF2B5EF4-FFF2-40B4-BE49-F238E27FC236}">
              <a16:creationId xmlns:a16="http://schemas.microsoft.com/office/drawing/2014/main" id="{7F80E765-DA95-4F6C-8297-4F77969A4A8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978" name="Text Box 70">
          <a:extLst>
            <a:ext uri="{FF2B5EF4-FFF2-40B4-BE49-F238E27FC236}">
              <a16:creationId xmlns:a16="http://schemas.microsoft.com/office/drawing/2014/main" id="{CA95C818-6AFB-4964-8AE3-EA02B4B2EA4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979" name="Text Box 71">
          <a:extLst>
            <a:ext uri="{FF2B5EF4-FFF2-40B4-BE49-F238E27FC236}">
              <a16:creationId xmlns:a16="http://schemas.microsoft.com/office/drawing/2014/main" id="{0A14A437-79B9-4303-97BC-0041191B59F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980" name="Text Box 72">
          <a:extLst>
            <a:ext uri="{FF2B5EF4-FFF2-40B4-BE49-F238E27FC236}">
              <a16:creationId xmlns:a16="http://schemas.microsoft.com/office/drawing/2014/main" id="{09E247F5-20DA-471A-8EFE-DF1A1B7A1C4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981" name="Text Box 73">
          <a:extLst>
            <a:ext uri="{FF2B5EF4-FFF2-40B4-BE49-F238E27FC236}">
              <a16:creationId xmlns:a16="http://schemas.microsoft.com/office/drawing/2014/main" id="{CD235B1F-0AF5-495E-88BC-82488F3F55D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982" name="Text Box 46">
          <a:extLst>
            <a:ext uri="{FF2B5EF4-FFF2-40B4-BE49-F238E27FC236}">
              <a16:creationId xmlns:a16="http://schemas.microsoft.com/office/drawing/2014/main" id="{DAF3A33F-0AF1-42E1-9ED2-D81B84FEA46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983" name="Text Box 43">
          <a:extLst>
            <a:ext uri="{FF2B5EF4-FFF2-40B4-BE49-F238E27FC236}">
              <a16:creationId xmlns:a16="http://schemas.microsoft.com/office/drawing/2014/main" id="{83062324-7B69-4D00-8C85-EFD938AF9F0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984" name="Text Box 46">
          <a:extLst>
            <a:ext uri="{FF2B5EF4-FFF2-40B4-BE49-F238E27FC236}">
              <a16:creationId xmlns:a16="http://schemas.microsoft.com/office/drawing/2014/main" id="{978E9DBC-C485-4B5B-BBD1-EBFCFBE4384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985" name="Text Box 43">
          <a:extLst>
            <a:ext uri="{FF2B5EF4-FFF2-40B4-BE49-F238E27FC236}">
              <a16:creationId xmlns:a16="http://schemas.microsoft.com/office/drawing/2014/main" id="{CBF89525-88A8-4431-9EDA-20E7ED51537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986" name="Text Box 68">
          <a:extLst>
            <a:ext uri="{FF2B5EF4-FFF2-40B4-BE49-F238E27FC236}">
              <a16:creationId xmlns:a16="http://schemas.microsoft.com/office/drawing/2014/main" id="{BBF565E8-D39E-412E-91FD-47E70C08D7D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987" name="Text Box 69">
          <a:extLst>
            <a:ext uri="{FF2B5EF4-FFF2-40B4-BE49-F238E27FC236}">
              <a16:creationId xmlns:a16="http://schemas.microsoft.com/office/drawing/2014/main" id="{6FB7DE3F-F3A5-4FB2-B29C-135B14DC109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988" name="Text Box 70">
          <a:extLst>
            <a:ext uri="{FF2B5EF4-FFF2-40B4-BE49-F238E27FC236}">
              <a16:creationId xmlns:a16="http://schemas.microsoft.com/office/drawing/2014/main" id="{D1A5269C-3691-44CD-B71D-68F1C08B52D7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989" name="Text Box 71">
          <a:extLst>
            <a:ext uri="{FF2B5EF4-FFF2-40B4-BE49-F238E27FC236}">
              <a16:creationId xmlns:a16="http://schemas.microsoft.com/office/drawing/2014/main" id="{27B07396-E08F-464A-BD48-1A33F63513E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990" name="Text Box 72">
          <a:extLst>
            <a:ext uri="{FF2B5EF4-FFF2-40B4-BE49-F238E27FC236}">
              <a16:creationId xmlns:a16="http://schemas.microsoft.com/office/drawing/2014/main" id="{C9EC81AD-055A-4AC2-A446-3DD47B609EB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991" name="Text Box 73">
          <a:extLst>
            <a:ext uri="{FF2B5EF4-FFF2-40B4-BE49-F238E27FC236}">
              <a16:creationId xmlns:a16="http://schemas.microsoft.com/office/drawing/2014/main" id="{CC3244F0-DE89-47C5-B44A-B48C59AB5D6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992" name="Text Box 46">
          <a:extLst>
            <a:ext uri="{FF2B5EF4-FFF2-40B4-BE49-F238E27FC236}">
              <a16:creationId xmlns:a16="http://schemas.microsoft.com/office/drawing/2014/main" id="{D8F7D589-2395-47A0-9422-2BB9094C868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993" name="Text Box 43">
          <a:extLst>
            <a:ext uri="{FF2B5EF4-FFF2-40B4-BE49-F238E27FC236}">
              <a16:creationId xmlns:a16="http://schemas.microsoft.com/office/drawing/2014/main" id="{CFEBC333-62CE-449C-AB3E-B7C4C290A0B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994" name="Text Box 46">
          <a:extLst>
            <a:ext uri="{FF2B5EF4-FFF2-40B4-BE49-F238E27FC236}">
              <a16:creationId xmlns:a16="http://schemas.microsoft.com/office/drawing/2014/main" id="{3A26D257-F443-4841-8B36-6DD0C6D8819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995" name="Text Box 43">
          <a:extLst>
            <a:ext uri="{FF2B5EF4-FFF2-40B4-BE49-F238E27FC236}">
              <a16:creationId xmlns:a16="http://schemas.microsoft.com/office/drawing/2014/main" id="{BB5F675F-6697-4C12-AA2F-411F869D2B8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996" name="Text Box 68">
          <a:extLst>
            <a:ext uri="{FF2B5EF4-FFF2-40B4-BE49-F238E27FC236}">
              <a16:creationId xmlns:a16="http://schemas.microsoft.com/office/drawing/2014/main" id="{8CABEB8E-36F0-49B5-B722-E3CAFE94550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997" name="Text Box 69">
          <a:extLst>
            <a:ext uri="{FF2B5EF4-FFF2-40B4-BE49-F238E27FC236}">
              <a16:creationId xmlns:a16="http://schemas.microsoft.com/office/drawing/2014/main" id="{C65EF713-9688-4D91-BB17-BA14276E9B0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998" name="Text Box 70">
          <a:extLst>
            <a:ext uri="{FF2B5EF4-FFF2-40B4-BE49-F238E27FC236}">
              <a16:creationId xmlns:a16="http://schemas.microsoft.com/office/drawing/2014/main" id="{43EDE5A4-5A55-4C38-887D-EDC1FFC8EF0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999" name="Text Box 71">
          <a:extLst>
            <a:ext uri="{FF2B5EF4-FFF2-40B4-BE49-F238E27FC236}">
              <a16:creationId xmlns:a16="http://schemas.microsoft.com/office/drawing/2014/main" id="{BDF8F897-0CC2-4B02-9AA7-94954269CCB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1000" name="Text Box 72">
          <a:extLst>
            <a:ext uri="{FF2B5EF4-FFF2-40B4-BE49-F238E27FC236}">
              <a16:creationId xmlns:a16="http://schemas.microsoft.com/office/drawing/2014/main" id="{9332936F-78B1-4AD9-85F0-39844FDB338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1001" name="Text Box 73">
          <a:extLst>
            <a:ext uri="{FF2B5EF4-FFF2-40B4-BE49-F238E27FC236}">
              <a16:creationId xmlns:a16="http://schemas.microsoft.com/office/drawing/2014/main" id="{2EDDBA9E-348D-4E2D-B5A4-A633CBC7E23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002" name="Text Box 46">
          <a:extLst>
            <a:ext uri="{FF2B5EF4-FFF2-40B4-BE49-F238E27FC236}">
              <a16:creationId xmlns:a16="http://schemas.microsoft.com/office/drawing/2014/main" id="{6618DD8D-2403-423B-B8D5-734562D47EB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003" name="Text Box 43">
          <a:extLst>
            <a:ext uri="{FF2B5EF4-FFF2-40B4-BE49-F238E27FC236}">
              <a16:creationId xmlns:a16="http://schemas.microsoft.com/office/drawing/2014/main" id="{D944A520-BBA3-4279-A92E-9308D6A9DE6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004" name="Text Box 46">
          <a:extLst>
            <a:ext uri="{FF2B5EF4-FFF2-40B4-BE49-F238E27FC236}">
              <a16:creationId xmlns:a16="http://schemas.microsoft.com/office/drawing/2014/main" id="{9D60BAAF-D370-498A-9D66-0ECF98C1F1E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005" name="Text Box 43">
          <a:extLst>
            <a:ext uri="{FF2B5EF4-FFF2-40B4-BE49-F238E27FC236}">
              <a16:creationId xmlns:a16="http://schemas.microsoft.com/office/drawing/2014/main" id="{D0533D04-A996-48E3-9B24-722750FD67D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75</xdr:row>
      <xdr:rowOff>0</xdr:rowOff>
    </xdr:from>
    <xdr:ext cx="0" cy="171450"/>
    <xdr:sp macro="" textlink="">
      <xdr:nvSpPr>
        <xdr:cNvPr id="1006" name="Text Box 10">
          <a:extLst>
            <a:ext uri="{FF2B5EF4-FFF2-40B4-BE49-F238E27FC236}">
              <a16:creationId xmlns:a16="http://schemas.microsoft.com/office/drawing/2014/main" id="{AAC88AA1-2E5D-4330-A56D-5ABA20F98E96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75</xdr:row>
      <xdr:rowOff>0</xdr:rowOff>
    </xdr:from>
    <xdr:ext cx="0" cy="171450"/>
    <xdr:sp macro="" textlink="">
      <xdr:nvSpPr>
        <xdr:cNvPr id="1007" name="Text Box 11">
          <a:extLst>
            <a:ext uri="{FF2B5EF4-FFF2-40B4-BE49-F238E27FC236}">
              <a16:creationId xmlns:a16="http://schemas.microsoft.com/office/drawing/2014/main" id="{67AE53C3-4835-4073-9B26-D0B68C613775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1008" name="Text Box 65">
          <a:extLst>
            <a:ext uri="{FF2B5EF4-FFF2-40B4-BE49-F238E27FC236}">
              <a16:creationId xmlns:a16="http://schemas.microsoft.com/office/drawing/2014/main" id="{D342A0C2-C028-4E38-8F85-6CC0E06C56C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1009" name="Text Box 91">
          <a:extLst>
            <a:ext uri="{FF2B5EF4-FFF2-40B4-BE49-F238E27FC236}">
              <a16:creationId xmlns:a16="http://schemas.microsoft.com/office/drawing/2014/main" id="{06E66FDF-5E1C-456F-B0BA-8D110AE0C84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1010" name="Text Box 65">
          <a:extLst>
            <a:ext uri="{FF2B5EF4-FFF2-40B4-BE49-F238E27FC236}">
              <a16:creationId xmlns:a16="http://schemas.microsoft.com/office/drawing/2014/main" id="{75CD676E-4288-4FD5-953A-B0DED0B9CCC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1011" name="Text Box 91">
          <a:extLst>
            <a:ext uri="{FF2B5EF4-FFF2-40B4-BE49-F238E27FC236}">
              <a16:creationId xmlns:a16="http://schemas.microsoft.com/office/drawing/2014/main" id="{5480C949-11E9-4557-ADE3-29F57E10A71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76200" cy="171450"/>
    <xdr:sp macro="" textlink="">
      <xdr:nvSpPr>
        <xdr:cNvPr id="1012" name="Text Box 46">
          <a:extLst>
            <a:ext uri="{FF2B5EF4-FFF2-40B4-BE49-F238E27FC236}">
              <a16:creationId xmlns:a16="http://schemas.microsoft.com/office/drawing/2014/main" id="{BFB75835-542B-4963-9B62-417430DE9A5C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76200" cy="171450"/>
    <xdr:sp macro="" textlink="">
      <xdr:nvSpPr>
        <xdr:cNvPr id="1013" name="Text Box 43">
          <a:extLst>
            <a:ext uri="{FF2B5EF4-FFF2-40B4-BE49-F238E27FC236}">
              <a16:creationId xmlns:a16="http://schemas.microsoft.com/office/drawing/2014/main" id="{1264FF79-B8FE-405C-A966-8A1090259CE8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014" name="Text Box 68">
          <a:extLst>
            <a:ext uri="{FF2B5EF4-FFF2-40B4-BE49-F238E27FC236}">
              <a16:creationId xmlns:a16="http://schemas.microsoft.com/office/drawing/2014/main" id="{C9A4F91F-F18C-498E-8747-228B616F734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015" name="Text Box 69">
          <a:extLst>
            <a:ext uri="{FF2B5EF4-FFF2-40B4-BE49-F238E27FC236}">
              <a16:creationId xmlns:a16="http://schemas.microsoft.com/office/drawing/2014/main" id="{F9299554-9572-487C-ABAC-4C0880FE239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016" name="Text Box 70">
          <a:extLst>
            <a:ext uri="{FF2B5EF4-FFF2-40B4-BE49-F238E27FC236}">
              <a16:creationId xmlns:a16="http://schemas.microsoft.com/office/drawing/2014/main" id="{DE39D1AD-B9FA-4761-B4D0-D4500337C0B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017" name="Text Box 71">
          <a:extLst>
            <a:ext uri="{FF2B5EF4-FFF2-40B4-BE49-F238E27FC236}">
              <a16:creationId xmlns:a16="http://schemas.microsoft.com/office/drawing/2014/main" id="{06E647E2-EC05-4244-A6A2-0A5F7F1A8BB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018" name="Text Box 72">
          <a:extLst>
            <a:ext uri="{FF2B5EF4-FFF2-40B4-BE49-F238E27FC236}">
              <a16:creationId xmlns:a16="http://schemas.microsoft.com/office/drawing/2014/main" id="{C66B1A13-4ABE-48A7-A820-22B0597D753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019" name="Text Box 73">
          <a:extLst>
            <a:ext uri="{FF2B5EF4-FFF2-40B4-BE49-F238E27FC236}">
              <a16:creationId xmlns:a16="http://schemas.microsoft.com/office/drawing/2014/main" id="{FBB391ED-C08F-4905-9870-82B82B571CB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020" name="Text Box 46">
          <a:extLst>
            <a:ext uri="{FF2B5EF4-FFF2-40B4-BE49-F238E27FC236}">
              <a16:creationId xmlns:a16="http://schemas.microsoft.com/office/drawing/2014/main" id="{E013A037-7BBA-4180-9B29-D558E779967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021" name="Text Box 43">
          <a:extLst>
            <a:ext uri="{FF2B5EF4-FFF2-40B4-BE49-F238E27FC236}">
              <a16:creationId xmlns:a16="http://schemas.microsoft.com/office/drawing/2014/main" id="{5C084F08-FCDA-4217-AA56-3B57E4E95F7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022" name="Text Box 46">
          <a:extLst>
            <a:ext uri="{FF2B5EF4-FFF2-40B4-BE49-F238E27FC236}">
              <a16:creationId xmlns:a16="http://schemas.microsoft.com/office/drawing/2014/main" id="{A467F5D7-6BBD-4529-8473-57E48E85BA2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023" name="Text Box 43">
          <a:extLst>
            <a:ext uri="{FF2B5EF4-FFF2-40B4-BE49-F238E27FC236}">
              <a16:creationId xmlns:a16="http://schemas.microsoft.com/office/drawing/2014/main" id="{CBD2D570-CF95-418D-BAC0-E9DB4B7B83F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024" name="Text Box 68">
          <a:extLst>
            <a:ext uri="{FF2B5EF4-FFF2-40B4-BE49-F238E27FC236}">
              <a16:creationId xmlns:a16="http://schemas.microsoft.com/office/drawing/2014/main" id="{C811F26A-2E9F-4671-BA96-BEFB2FDF2CB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025" name="Text Box 69">
          <a:extLst>
            <a:ext uri="{FF2B5EF4-FFF2-40B4-BE49-F238E27FC236}">
              <a16:creationId xmlns:a16="http://schemas.microsoft.com/office/drawing/2014/main" id="{15AB0EFF-99D9-4087-95A9-43EDC73DBE4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026" name="Text Box 70">
          <a:extLst>
            <a:ext uri="{FF2B5EF4-FFF2-40B4-BE49-F238E27FC236}">
              <a16:creationId xmlns:a16="http://schemas.microsoft.com/office/drawing/2014/main" id="{B621D658-4E60-400D-89F8-2F99E3D95C8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027" name="Text Box 71">
          <a:extLst>
            <a:ext uri="{FF2B5EF4-FFF2-40B4-BE49-F238E27FC236}">
              <a16:creationId xmlns:a16="http://schemas.microsoft.com/office/drawing/2014/main" id="{5DF7BFC8-EBD8-469A-A7BA-18E7652E12E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028" name="Text Box 72">
          <a:extLst>
            <a:ext uri="{FF2B5EF4-FFF2-40B4-BE49-F238E27FC236}">
              <a16:creationId xmlns:a16="http://schemas.microsoft.com/office/drawing/2014/main" id="{CB09AA7D-A216-45F4-8C51-B11E4F58FC3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029" name="Text Box 73">
          <a:extLst>
            <a:ext uri="{FF2B5EF4-FFF2-40B4-BE49-F238E27FC236}">
              <a16:creationId xmlns:a16="http://schemas.microsoft.com/office/drawing/2014/main" id="{682412B9-B3E6-488C-8720-D88548C4CDA7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030" name="Text Box 46">
          <a:extLst>
            <a:ext uri="{FF2B5EF4-FFF2-40B4-BE49-F238E27FC236}">
              <a16:creationId xmlns:a16="http://schemas.microsoft.com/office/drawing/2014/main" id="{36CD8A95-3512-4784-9312-57E72A96501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031" name="Text Box 43">
          <a:extLst>
            <a:ext uri="{FF2B5EF4-FFF2-40B4-BE49-F238E27FC236}">
              <a16:creationId xmlns:a16="http://schemas.microsoft.com/office/drawing/2014/main" id="{2E1EBBFC-DB8D-4327-B2F8-EFA4A00267A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032" name="Text Box 46">
          <a:extLst>
            <a:ext uri="{FF2B5EF4-FFF2-40B4-BE49-F238E27FC236}">
              <a16:creationId xmlns:a16="http://schemas.microsoft.com/office/drawing/2014/main" id="{52A6B5E0-996D-4822-92E9-D8ECA14C943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033" name="Text Box 43">
          <a:extLst>
            <a:ext uri="{FF2B5EF4-FFF2-40B4-BE49-F238E27FC236}">
              <a16:creationId xmlns:a16="http://schemas.microsoft.com/office/drawing/2014/main" id="{39B54B63-9DBC-45DE-9762-90759D14A4D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1034" name="Text Box 68">
          <a:extLst>
            <a:ext uri="{FF2B5EF4-FFF2-40B4-BE49-F238E27FC236}">
              <a16:creationId xmlns:a16="http://schemas.microsoft.com/office/drawing/2014/main" id="{9C4420F1-641A-4011-98F1-79383D865CC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1035" name="Text Box 69">
          <a:extLst>
            <a:ext uri="{FF2B5EF4-FFF2-40B4-BE49-F238E27FC236}">
              <a16:creationId xmlns:a16="http://schemas.microsoft.com/office/drawing/2014/main" id="{476E77C2-E3EA-465E-88DA-F16FBFB1D34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1036" name="Text Box 70">
          <a:extLst>
            <a:ext uri="{FF2B5EF4-FFF2-40B4-BE49-F238E27FC236}">
              <a16:creationId xmlns:a16="http://schemas.microsoft.com/office/drawing/2014/main" id="{41AE730B-3B6F-4BCB-95DD-80F4C1B128B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1037" name="Text Box 71">
          <a:extLst>
            <a:ext uri="{FF2B5EF4-FFF2-40B4-BE49-F238E27FC236}">
              <a16:creationId xmlns:a16="http://schemas.microsoft.com/office/drawing/2014/main" id="{37474CB7-A99E-4A90-B046-89D2033DA61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1038" name="Text Box 72">
          <a:extLst>
            <a:ext uri="{FF2B5EF4-FFF2-40B4-BE49-F238E27FC236}">
              <a16:creationId xmlns:a16="http://schemas.microsoft.com/office/drawing/2014/main" id="{D7549471-CA65-40F2-BBCC-5FA757E240F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1039" name="Text Box 73">
          <a:extLst>
            <a:ext uri="{FF2B5EF4-FFF2-40B4-BE49-F238E27FC236}">
              <a16:creationId xmlns:a16="http://schemas.microsoft.com/office/drawing/2014/main" id="{11C78155-4F2A-4342-A266-862D6ACF193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040" name="Text Box 46">
          <a:extLst>
            <a:ext uri="{FF2B5EF4-FFF2-40B4-BE49-F238E27FC236}">
              <a16:creationId xmlns:a16="http://schemas.microsoft.com/office/drawing/2014/main" id="{A4309BE0-D5FC-467A-B6A5-069E834B51E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041" name="Text Box 43">
          <a:extLst>
            <a:ext uri="{FF2B5EF4-FFF2-40B4-BE49-F238E27FC236}">
              <a16:creationId xmlns:a16="http://schemas.microsoft.com/office/drawing/2014/main" id="{C74B9B8E-5636-4C2C-BEFB-F772A0D6347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042" name="Text Box 46">
          <a:extLst>
            <a:ext uri="{FF2B5EF4-FFF2-40B4-BE49-F238E27FC236}">
              <a16:creationId xmlns:a16="http://schemas.microsoft.com/office/drawing/2014/main" id="{1D952070-AA90-47F3-B876-C24B17793AA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043" name="Text Box 43">
          <a:extLst>
            <a:ext uri="{FF2B5EF4-FFF2-40B4-BE49-F238E27FC236}">
              <a16:creationId xmlns:a16="http://schemas.microsoft.com/office/drawing/2014/main" id="{48498457-F4C7-4886-8B35-936E8D5D34D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1044" name="Text Box 65">
          <a:extLst>
            <a:ext uri="{FF2B5EF4-FFF2-40B4-BE49-F238E27FC236}">
              <a16:creationId xmlns:a16="http://schemas.microsoft.com/office/drawing/2014/main" id="{D2144350-7ECA-4C52-AD2C-8F27946200B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1045" name="Text Box 91">
          <a:extLst>
            <a:ext uri="{FF2B5EF4-FFF2-40B4-BE49-F238E27FC236}">
              <a16:creationId xmlns:a16="http://schemas.microsoft.com/office/drawing/2014/main" id="{64D801F0-B6B8-4D6D-A62B-EBA9F0755C6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1046" name="Text Box 65">
          <a:extLst>
            <a:ext uri="{FF2B5EF4-FFF2-40B4-BE49-F238E27FC236}">
              <a16:creationId xmlns:a16="http://schemas.microsoft.com/office/drawing/2014/main" id="{4CC2CACE-79EC-4157-9AA0-112B77B9B3E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1047" name="Text Box 91">
          <a:extLst>
            <a:ext uri="{FF2B5EF4-FFF2-40B4-BE49-F238E27FC236}">
              <a16:creationId xmlns:a16="http://schemas.microsoft.com/office/drawing/2014/main" id="{18632086-48A0-4129-B10C-7E66B22C562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048" name="Text Box 68">
          <a:extLst>
            <a:ext uri="{FF2B5EF4-FFF2-40B4-BE49-F238E27FC236}">
              <a16:creationId xmlns:a16="http://schemas.microsoft.com/office/drawing/2014/main" id="{910D8CC1-B0FB-4B88-BA77-33838FD9576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049" name="Text Box 69">
          <a:extLst>
            <a:ext uri="{FF2B5EF4-FFF2-40B4-BE49-F238E27FC236}">
              <a16:creationId xmlns:a16="http://schemas.microsoft.com/office/drawing/2014/main" id="{A65423E9-4161-44C1-BC46-1170403895F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050" name="Text Box 70">
          <a:extLst>
            <a:ext uri="{FF2B5EF4-FFF2-40B4-BE49-F238E27FC236}">
              <a16:creationId xmlns:a16="http://schemas.microsoft.com/office/drawing/2014/main" id="{7D2D876D-1F31-4958-BF95-68923016AB2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051" name="Text Box 71">
          <a:extLst>
            <a:ext uri="{FF2B5EF4-FFF2-40B4-BE49-F238E27FC236}">
              <a16:creationId xmlns:a16="http://schemas.microsoft.com/office/drawing/2014/main" id="{CBA02DAA-BF6C-41AA-9FFA-9F0F8D6A52A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052" name="Text Box 72">
          <a:extLst>
            <a:ext uri="{FF2B5EF4-FFF2-40B4-BE49-F238E27FC236}">
              <a16:creationId xmlns:a16="http://schemas.microsoft.com/office/drawing/2014/main" id="{A32004D4-3C95-487B-80C2-8037ED624FF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053" name="Text Box 73">
          <a:extLst>
            <a:ext uri="{FF2B5EF4-FFF2-40B4-BE49-F238E27FC236}">
              <a16:creationId xmlns:a16="http://schemas.microsoft.com/office/drawing/2014/main" id="{DF0DDE89-E2F2-4442-8EA7-A4489978A3D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054" name="Text Box 46">
          <a:extLst>
            <a:ext uri="{FF2B5EF4-FFF2-40B4-BE49-F238E27FC236}">
              <a16:creationId xmlns:a16="http://schemas.microsoft.com/office/drawing/2014/main" id="{CC9DFC4B-1900-4CB3-B17E-790AF5D7A44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055" name="Text Box 43">
          <a:extLst>
            <a:ext uri="{FF2B5EF4-FFF2-40B4-BE49-F238E27FC236}">
              <a16:creationId xmlns:a16="http://schemas.microsoft.com/office/drawing/2014/main" id="{3C413FC5-B0AB-47D9-BECD-6C79D395FE1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056" name="Text Box 46">
          <a:extLst>
            <a:ext uri="{FF2B5EF4-FFF2-40B4-BE49-F238E27FC236}">
              <a16:creationId xmlns:a16="http://schemas.microsoft.com/office/drawing/2014/main" id="{E72218D0-75E1-40D1-BA01-0F39F5DBD9A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057" name="Text Box 43">
          <a:extLst>
            <a:ext uri="{FF2B5EF4-FFF2-40B4-BE49-F238E27FC236}">
              <a16:creationId xmlns:a16="http://schemas.microsoft.com/office/drawing/2014/main" id="{09226B71-D0A6-4686-B729-B8634250DCD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058" name="Text Box 68">
          <a:extLst>
            <a:ext uri="{FF2B5EF4-FFF2-40B4-BE49-F238E27FC236}">
              <a16:creationId xmlns:a16="http://schemas.microsoft.com/office/drawing/2014/main" id="{C6870C7B-C2A9-4A2C-BFE9-BB1DE19E591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059" name="Text Box 69">
          <a:extLst>
            <a:ext uri="{FF2B5EF4-FFF2-40B4-BE49-F238E27FC236}">
              <a16:creationId xmlns:a16="http://schemas.microsoft.com/office/drawing/2014/main" id="{C77961FB-4F94-4655-808A-18357BFD0F6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060" name="Text Box 70">
          <a:extLst>
            <a:ext uri="{FF2B5EF4-FFF2-40B4-BE49-F238E27FC236}">
              <a16:creationId xmlns:a16="http://schemas.microsoft.com/office/drawing/2014/main" id="{C614BD71-5F82-4CA7-9E08-2B63347A4F0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061" name="Text Box 71">
          <a:extLst>
            <a:ext uri="{FF2B5EF4-FFF2-40B4-BE49-F238E27FC236}">
              <a16:creationId xmlns:a16="http://schemas.microsoft.com/office/drawing/2014/main" id="{5C37E914-1B68-4C92-A92B-BE79EBF02DC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062" name="Text Box 72">
          <a:extLst>
            <a:ext uri="{FF2B5EF4-FFF2-40B4-BE49-F238E27FC236}">
              <a16:creationId xmlns:a16="http://schemas.microsoft.com/office/drawing/2014/main" id="{5D6A8F2C-B7DB-409E-A428-035F81DDB3B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063" name="Text Box 73">
          <a:extLst>
            <a:ext uri="{FF2B5EF4-FFF2-40B4-BE49-F238E27FC236}">
              <a16:creationId xmlns:a16="http://schemas.microsoft.com/office/drawing/2014/main" id="{BF1A95E5-F584-4398-B128-54CBAAA4D60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064" name="Text Box 46">
          <a:extLst>
            <a:ext uri="{FF2B5EF4-FFF2-40B4-BE49-F238E27FC236}">
              <a16:creationId xmlns:a16="http://schemas.microsoft.com/office/drawing/2014/main" id="{13FAD7E0-A324-402C-B760-20B58EC0E60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065" name="Text Box 43">
          <a:extLst>
            <a:ext uri="{FF2B5EF4-FFF2-40B4-BE49-F238E27FC236}">
              <a16:creationId xmlns:a16="http://schemas.microsoft.com/office/drawing/2014/main" id="{1B1BA465-7106-4D04-8E5D-9C0DA9F765B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066" name="Text Box 46">
          <a:extLst>
            <a:ext uri="{FF2B5EF4-FFF2-40B4-BE49-F238E27FC236}">
              <a16:creationId xmlns:a16="http://schemas.microsoft.com/office/drawing/2014/main" id="{3CC93E1E-EB96-4B97-B327-4016874E0CF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067" name="Text Box 43">
          <a:extLst>
            <a:ext uri="{FF2B5EF4-FFF2-40B4-BE49-F238E27FC236}">
              <a16:creationId xmlns:a16="http://schemas.microsoft.com/office/drawing/2014/main" id="{C4D40747-8681-422C-ACAC-4E1814365C2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1068" name="Text Box 68">
          <a:extLst>
            <a:ext uri="{FF2B5EF4-FFF2-40B4-BE49-F238E27FC236}">
              <a16:creationId xmlns:a16="http://schemas.microsoft.com/office/drawing/2014/main" id="{3A65B64D-FBA3-4D34-B3B4-963F1FC7755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1069" name="Text Box 69">
          <a:extLst>
            <a:ext uri="{FF2B5EF4-FFF2-40B4-BE49-F238E27FC236}">
              <a16:creationId xmlns:a16="http://schemas.microsoft.com/office/drawing/2014/main" id="{1FEC4170-80B5-4D9A-A3D8-BDA4B193B96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1070" name="Text Box 70">
          <a:extLst>
            <a:ext uri="{FF2B5EF4-FFF2-40B4-BE49-F238E27FC236}">
              <a16:creationId xmlns:a16="http://schemas.microsoft.com/office/drawing/2014/main" id="{05112482-74F9-46B1-9E7B-6B42A04549C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1071" name="Text Box 71">
          <a:extLst>
            <a:ext uri="{FF2B5EF4-FFF2-40B4-BE49-F238E27FC236}">
              <a16:creationId xmlns:a16="http://schemas.microsoft.com/office/drawing/2014/main" id="{FAF54F81-0A9E-44B0-A55E-0E712663C12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1072" name="Text Box 72">
          <a:extLst>
            <a:ext uri="{FF2B5EF4-FFF2-40B4-BE49-F238E27FC236}">
              <a16:creationId xmlns:a16="http://schemas.microsoft.com/office/drawing/2014/main" id="{53C898CE-E7FA-4FCA-935D-41E7D1F1845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1073" name="Text Box 73">
          <a:extLst>
            <a:ext uri="{FF2B5EF4-FFF2-40B4-BE49-F238E27FC236}">
              <a16:creationId xmlns:a16="http://schemas.microsoft.com/office/drawing/2014/main" id="{E797EA4B-E454-437F-AAD1-19B2FEB3457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074" name="Text Box 46">
          <a:extLst>
            <a:ext uri="{FF2B5EF4-FFF2-40B4-BE49-F238E27FC236}">
              <a16:creationId xmlns:a16="http://schemas.microsoft.com/office/drawing/2014/main" id="{11A56492-1E91-4D03-A362-625BC890988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075" name="Text Box 43">
          <a:extLst>
            <a:ext uri="{FF2B5EF4-FFF2-40B4-BE49-F238E27FC236}">
              <a16:creationId xmlns:a16="http://schemas.microsoft.com/office/drawing/2014/main" id="{518A3779-0F42-4D20-A7B7-B2671300F24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076" name="Text Box 46">
          <a:extLst>
            <a:ext uri="{FF2B5EF4-FFF2-40B4-BE49-F238E27FC236}">
              <a16:creationId xmlns:a16="http://schemas.microsoft.com/office/drawing/2014/main" id="{D2596AFE-1286-449F-BA61-A23E2EA2080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077" name="Text Box 43">
          <a:extLst>
            <a:ext uri="{FF2B5EF4-FFF2-40B4-BE49-F238E27FC236}">
              <a16:creationId xmlns:a16="http://schemas.microsoft.com/office/drawing/2014/main" id="{7B34CF53-C3D6-48E6-A683-3E021935BD6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1078" name="Text Box 65">
          <a:extLst>
            <a:ext uri="{FF2B5EF4-FFF2-40B4-BE49-F238E27FC236}">
              <a16:creationId xmlns:a16="http://schemas.microsoft.com/office/drawing/2014/main" id="{3F487EC1-0EE8-466F-B03E-924C0D91097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1079" name="Text Box 91">
          <a:extLst>
            <a:ext uri="{FF2B5EF4-FFF2-40B4-BE49-F238E27FC236}">
              <a16:creationId xmlns:a16="http://schemas.microsoft.com/office/drawing/2014/main" id="{719584E4-DDD2-4008-8DC1-507767C8876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1080" name="Text Box 65">
          <a:extLst>
            <a:ext uri="{FF2B5EF4-FFF2-40B4-BE49-F238E27FC236}">
              <a16:creationId xmlns:a16="http://schemas.microsoft.com/office/drawing/2014/main" id="{B5B0030B-82FF-43B6-83E5-0FE5CE8159A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1081" name="Text Box 91">
          <a:extLst>
            <a:ext uri="{FF2B5EF4-FFF2-40B4-BE49-F238E27FC236}">
              <a16:creationId xmlns:a16="http://schemas.microsoft.com/office/drawing/2014/main" id="{0E952503-9828-4652-92BE-1FB50441B93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082" name="Text Box 68">
          <a:extLst>
            <a:ext uri="{FF2B5EF4-FFF2-40B4-BE49-F238E27FC236}">
              <a16:creationId xmlns:a16="http://schemas.microsoft.com/office/drawing/2014/main" id="{D12E1CA9-76C4-452B-9EA2-5A8D614D658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083" name="Text Box 69">
          <a:extLst>
            <a:ext uri="{FF2B5EF4-FFF2-40B4-BE49-F238E27FC236}">
              <a16:creationId xmlns:a16="http://schemas.microsoft.com/office/drawing/2014/main" id="{2F78F704-4A14-4E8D-973C-AF441B2C6C3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084" name="Text Box 70">
          <a:extLst>
            <a:ext uri="{FF2B5EF4-FFF2-40B4-BE49-F238E27FC236}">
              <a16:creationId xmlns:a16="http://schemas.microsoft.com/office/drawing/2014/main" id="{D1173597-5F33-40B3-92E9-ACA8C7BEF44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085" name="Text Box 71">
          <a:extLst>
            <a:ext uri="{FF2B5EF4-FFF2-40B4-BE49-F238E27FC236}">
              <a16:creationId xmlns:a16="http://schemas.microsoft.com/office/drawing/2014/main" id="{0A3EA612-7948-4016-8EDA-0192F7A5E3F6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086" name="Text Box 72">
          <a:extLst>
            <a:ext uri="{FF2B5EF4-FFF2-40B4-BE49-F238E27FC236}">
              <a16:creationId xmlns:a16="http://schemas.microsoft.com/office/drawing/2014/main" id="{2CBF9967-ECAF-4170-9940-58944B78366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087" name="Text Box 73">
          <a:extLst>
            <a:ext uri="{FF2B5EF4-FFF2-40B4-BE49-F238E27FC236}">
              <a16:creationId xmlns:a16="http://schemas.microsoft.com/office/drawing/2014/main" id="{1CFA394D-82F6-4874-BE57-733EACFFC5D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088" name="Text Box 46">
          <a:extLst>
            <a:ext uri="{FF2B5EF4-FFF2-40B4-BE49-F238E27FC236}">
              <a16:creationId xmlns:a16="http://schemas.microsoft.com/office/drawing/2014/main" id="{F20E870C-6752-45F3-B272-21BB544F61D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089" name="Text Box 43">
          <a:extLst>
            <a:ext uri="{FF2B5EF4-FFF2-40B4-BE49-F238E27FC236}">
              <a16:creationId xmlns:a16="http://schemas.microsoft.com/office/drawing/2014/main" id="{D3457C4A-E831-47DC-B76E-78AF6A442EF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090" name="Text Box 46">
          <a:extLst>
            <a:ext uri="{FF2B5EF4-FFF2-40B4-BE49-F238E27FC236}">
              <a16:creationId xmlns:a16="http://schemas.microsoft.com/office/drawing/2014/main" id="{EBE825C5-F416-4A96-A19A-176628A765A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091" name="Text Box 43">
          <a:extLst>
            <a:ext uri="{FF2B5EF4-FFF2-40B4-BE49-F238E27FC236}">
              <a16:creationId xmlns:a16="http://schemas.microsoft.com/office/drawing/2014/main" id="{E8AC3E29-80D6-4BF8-8D8D-9EC71E69BD0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092" name="Text Box 68">
          <a:extLst>
            <a:ext uri="{FF2B5EF4-FFF2-40B4-BE49-F238E27FC236}">
              <a16:creationId xmlns:a16="http://schemas.microsoft.com/office/drawing/2014/main" id="{0146BD4E-376A-4F5E-BEC3-99B3121B829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093" name="Text Box 69">
          <a:extLst>
            <a:ext uri="{FF2B5EF4-FFF2-40B4-BE49-F238E27FC236}">
              <a16:creationId xmlns:a16="http://schemas.microsoft.com/office/drawing/2014/main" id="{BAF7BE9F-2927-47B6-A28E-50174E9D88C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094" name="Text Box 70">
          <a:extLst>
            <a:ext uri="{FF2B5EF4-FFF2-40B4-BE49-F238E27FC236}">
              <a16:creationId xmlns:a16="http://schemas.microsoft.com/office/drawing/2014/main" id="{DFFA7B44-5613-4415-8B76-21232145FC4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095" name="Text Box 71">
          <a:extLst>
            <a:ext uri="{FF2B5EF4-FFF2-40B4-BE49-F238E27FC236}">
              <a16:creationId xmlns:a16="http://schemas.microsoft.com/office/drawing/2014/main" id="{A2BF0FC2-60D7-475B-85FD-3D0AB5AF33C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096" name="Text Box 72">
          <a:extLst>
            <a:ext uri="{FF2B5EF4-FFF2-40B4-BE49-F238E27FC236}">
              <a16:creationId xmlns:a16="http://schemas.microsoft.com/office/drawing/2014/main" id="{89F5D165-F446-46FB-B1DE-CB4043B2630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097" name="Text Box 73">
          <a:extLst>
            <a:ext uri="{FF2B5EF4-FFF2-40B4-BE49-F238E27FC236}">
              <a16:creationId xmlns:a16="http://schemas.microsoft.com/office/drawing/2014/main" id="{03F7C4C7-1364-4C4D-A7A2-BE6CAD397C4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098" name="Text Box 46">
          <a:extLst>
            <a:ext uri="{FF2B5EF4-FFF2-40B4-BE49-F238E27FC236}">
              <a16:creationId xmlns:a16="http://schemas.microsoft.com/office/drawing/2014/main" id="{0EA9FE16-3397-474B-B69C-A73DFE8886B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099" name="Text Box 43">
          <a:extLst>
            <a:ext uri="{FF2B5EF4-FFF2-40B4-BE49-F238E27FC236}">
              <a16:creationId xmlns:a16="http://schemas.microsoft.com/office/drawing/2014/main" id="{A34B173E-1C44-42FC-931C-CADA9A01451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100" name="Text Box 46">
          <a:extLst>
            <a:ext uri="{FF2B5EF4-FFF2-40B4-BE49-F238E27FC236}">
              <a16:creationId xmlns:a16="http://schemas.microsoft.com/office/drawing/2014/main" id="{4EB33602-3664-418E-9F86-123A67E8155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101" name="Text Box 43">
          <a:extLst>
            <a:ext uri="{FF2B5EF4-FFF2-40B4-BE49-F238E27FC236}">
              <a16:creationId xmlns:a16="http://schemas.microsoft.com/office/drawing/2014/main" id="{ADE53343-CDC3-4B2A-A990-B173A471D47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1102" name="Text Box 68">
          <a:extLst>
            <a:ext uri="{FF2B5EF4-FFF2-40B4-BE49-F238E27FC236}">
              <a16:creationId xmlns:a16="http://schemas.microsoft.com/office/drawing/2014/main" id="{13EC25D3-64FA-47A2-AB02-48205D552F9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1103" name="Text Box 69">
          <a:extLst>
            <a:ext uri="{FF2B5EF4-FFF2-40B4-BE49-F238E27FC236}">
              <a16:creationId xmlns:a16="http://schemas.microsoft.com/office/drawing/2014/main" id="{B5E1C9B0-FD86-4E03-9511-7A0FBF0B275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1104" name="Text Box 70">
          <a:extLst>
            <a:ext uri="{FF2B5EF4-FFF2-40B4-BE49-F238E27FC236}">
              <a16:creationId xmlns:a16="http://schemas.microsoft.com/office/drawing/2014/main" id="{88C9ED00-C6DC-40D0-9892-5BC2D673E7E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1105" name="Text Box 71">
          <a:extLst>
            <a:ext uri="{FF2B5EF4-FFF2-40B4-BE49-F238E27FC236}">
              <a16:creationId xmlns:a16="http://schemas.microsoft.com/office/drawing/2014/main" id="{5E2CE62E-401B-4407-87FD-E0C94CBB7D6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1106" name="Text Box 72">
          <a:extLst>
            <a:ext uri="{FF2B5EF4-FFF2-40B4-BE49-F238E27FC236}">
              <a16:creationId xmlns:a16="http://schemas.microsoft.com/office/drawing/2014/main" id="{0ECD3F9E-D976-4901-956D-5592B8946F7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1107" name="Text Box 73">
          <a:extLst>
            <a:ext uri="{FF2B5EF4-FFF2-40B4-BE49-F238E27FC236}">
              <a16:creationId xmlns:a16="http://schemas.microsoft.com/office/drawing/2014/main" id="{EB0F31A2-5704-40AE-897F-DBC253D403F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108" name="Text Box 46">
          <a:extLst>
            <a:ext uri="{FF2B5EF4-FFF2-40B4-BE49-F238E27FC236}">
              <a16:creationId xmlns:a16="http://schemas.microsoft.com/office/drawing/2014/main" id="{C1C77F9A-9F22-40D1-98AA-B3CD99047D0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109" name="Text Box 43">
          <a:extLst>
            <a:ext uri="{FF2B5EF4-FFF2-40B4-BE49-F238E27FC236}">
              <a16:creationId xmlns:a16="http://schemas.microsoft.com/office/drawing/2014/main" id="{858909A8-2C2C-42EA-A7E0-6C501F59C69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110" name="Text Box 46">
          <a:extLst>
            <a:ext uri="{FF2B5EF4-FFF2-40B4-BE49-F238E27FC236}">
              <a16:creationId xmlns:a16="http://schemas.microsoft.com/office/drawing/2014/main" id="{0FD1DDCF-E1C3-4793-A393-EE60D6CFBC7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111" name="Text Box 43">
          <a:extLst>
            <a:ext uri="{FF2B5EF4-FFF2-40B4-BE49-F238E27FC236}">
              <a16:creationId xmlns:a16="http://schemas.microsoft.com/office/drawing/2014/main" id="{5B9638B6-D9A2-476C-A406-21A76F86EA4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1112" name="Text Box 65">
          <a:extLst>
            <a:ext uri="{FF2B5EF4-FFF2-40B4-BE49-F238E27FC236}">
              <a16:creationId xmlns:a16="http://schemas.microsoft.com/office/drawing/2014/main" id="{AADEF2F9-CC8A-4A94-9607-DE313737882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1113" name="Text Box 91">
          <a:extLst>
            <a:ext uri="{FF2B5EF4-FFF2-40B4-BE49-F238E27FC236}">
              <a16:creationId xmlns:a16="http://schemas.microsoft.com/office/drawing/2014/main" id="{ECD1B7C1-10C0-446B-867C-2B14C40B136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1114" name="Text Box 65">
          <a:extLst>
            <a:ext uri="{FF2B5EF4-FFF2-40B4-BE49-F238E27FC236}">
              <a16:creationId xmlns:a16="http://schemas.microsoft.com/office/drawing/2014/main" id="{2F881B7D-1284-4FEA-9C61-98190560EE86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1115" name="Text Box 91">
          <a:extLst>
            <a:ext uri="{FF2B5EF4-FFF2-40B4-BE49-F238E27FC236}">
              <a16:creationId xmlns:a16="http://schemas.microsoft.com/office/drawing/2014/main" id="{9C850F6F-7C4D-487A-AF78-2C704867265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116" name="Text Box 68">
          <a:extLst>
            <a:ext uri="{FF2B5EF4-FFF2-40B4-BE49-F238E27FC236}">
              <a16:creationId xmlns:a16="http://schemas.microsoft.com/office/drawing/2014/main" id="{10D7AE83-6EB2-45A6-B54C-93C6432E77B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117" name="Text Box 69">
          <a:extLst>
            <a:ext uri="{FF2B5EF4-FFF2-40B4-BE49-F238E27FC236}">
              <a16:creationId xmlns:a16="http://schemas.microsoft.com/office/drawing/2014/main" id="{510A7D6A-A7B4-4D2A-996D-3E02CB4A5EA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118" name="Text Box 70">
          <a:extLst>
            <a:ext uri="{FF2B5EF4-FFF2-40B4-BE49-F238E27FC236}">
              <a16:creationId xmlns:a16="http://schemas.microsoft.com/office/drawing/2014/main" id="{2E51AFF0-5C35-4E46-93FD-E3236E96E47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119" name="Text Box 71">
          <a:extLst>
            <a:ext uri="{FF2B5EF4-FFF2-40B4-BE49-F238E27FC236}">
              <a16:creationId xmlns:a16="http://schemas.microsoft.com/office/drawing/2014/main" id="{A450CB0A-F855-4A28-966E-D1CDA774D04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120" name="Text Box 72">
          <a:extLst>
            <a:ext uri="{FF2B5EF4-FFF2-40B4-BE49-F238E27FC236}">
              <a16:creationId xmlns:a16="http://schemas.microsoft.com/office/drawing/2014/main" id="{6257799E-015F-47AF-85EA-49CCB64C70C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121" name="Text Box 73">
          <a:extLst>
            <a:ext uri="{FF2B5EF4-FFF2-40B4-BE49-F238E27FC236}">
              <a16:creationId xmlns:a16="http://schemas.microsoft.com/office/drawing/2014/main" id="{2D18BE98-E385-4C88-82AB-FE5906672176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122" name="Text Box 46">
          <a:extLst>
            <a:ext uri="{FF2B5EF4-FFF2-40B4-BE49-F238E27FC236}">
              <a16:creationId xmlns:a16="http://schemas.microsoft.com/office/drawing/2014/main" id="{1747FF70-99AF-4F8F-AF28-35D4EB0A052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123" name="Text Box 43">
          <a:extLst>
            <a:ext uri="{FF2B5EF4-FFF2-40B4-BE49-F238E27FC236}">
              <a16:creationId xmlns:a16="http://schemas.microsoft.com/office/drawing/2014/main" id="{DB6D93DB-8409-4D96-B529-CB7965B9242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124" name="Text Box 46">
          <a:extLst>
            <a:ext uri="{FF2B5EF4-FFF2-40B4-BE49-F238E27FC236}">
              <a16:creationId xmlns:a16="http://schemas.microsoft.com/office/drawing/2014/main" id="{09D31DE0-FA89-48C0-812D-9723E3CF0DD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125" name="Text Box 43">
          <a:extLst>
            <a:ext uri="{FF2B5EF4-FFF2-40B4-BE49-F238E27FC236}">
              <a16:creationId xmlns:a16="http://schemas.microsoft.com/office/drawing/2014/main" id="{264C2AAE-C39C-486A-997F-C220C518B8F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126" name="Text Box 68">
          <a:extLst>
            <a:ext uri="{FF2B5EF4-FFF2-40B4-BE49-F238E27FC236}">
              <a16:creationId xmlns:a16="http://schemas.microsoft.com/office/drawing/2014/main" id="{1CCAB45C-A5C7-4956-8C97-2EA6649EF95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127" name="Text Box 69">
          <a:extLst>
            <a:ext uri="{FF2B5EF4-FFF2-40B4-BE49-F238E27FC236}">
              <a16:creationId xmlns:a16="http://schemas.microsoft.com/office/drawing/2014/main" id="{A0BBEA48-0549-4B31-8DDE-5C8C966FDDA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128" name="Text Box 70">
          <a:extLst>
            <a:ext uri="{FF2B5EF4-FFF2-40B4-BE49-F238E27FC236}">
              <a16:creationId xmlns:a16="http://schemas.microsoft.com/office/drawing/2014/main" id="{1C16D7A4-BFB6-4B82-9950-E3F35C4E289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129" name="Text Box 71">
          <a:extLst>
            <a:ext uri="{FF2B5EF4-FFF2-40B4-BE49-F238E27FC236}">
              <a16:creationId xmlns:a16="http://schemas.microsoft.com/office/drawing/2014/main" id="{7E52BAC8-B5E0-4E52-8199-5D6C3F3BB7B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130" name="Text Box 72">
          <a:extLst>
            <a:ext uri="{FF2B5EF4-FFF2-40B4-BE49-F238E27FC236}">
              <a16:creationId xmlns:a16="http://schemas.microsoft.com/office/drawing/2014/main" id="{F1E1D4A4-A724-475C-A8B3-DB6B114040F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131" name="Text Box 73">
          <a:extLst>
            <a:ext uri="{FF2B5EF4-FFF2-40B4-BE49-F238E27FC236}">
              <a16:creationId xmlns:a16="http://schemas.microsoft.com/office/drawing/2014/main" id="{37C05D39-6C10-453F-BEF8-CAA17934101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132" name="Text Box 46">
          <a:extLst>
            <a:ext uri="{FF2B5EF4-FFF2-40B4-BE49-F238E27FC236}">
              <a16:creationId xmlns:a16="http://schemas.microsoft.com/office/drawing/2014/main" id="{E50F843A-4117-4C2C-9C92-292D95AC520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133" name="Text Box 43">
          <a:extLst>
            <a:ext uri="{FF2B5EF4-FFF2-40B4-BE49-F238E27FC236}">
              <a16:creationId xmlns:a16="http://schemas.microsoft.com/office/drawing/2014/main" id="{94BBA13C-67A8-4105-8B46-755004209F6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134" name="Text Box 46">
          <a:extLst>
            <a:ext uri="{FF2B5EF4-FFF2-40B4-BE49-F238E27FC236}">
              <a16:creationId xmlns:a16="http://schemas.microsoft.com/office/drawing/2014/main" id="{CCC42274-6D29-4E14-8A2A-CA2A3376CA1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135" name="Text Box 43">
          <a:extLst>
            <a:ext uri="{FF2B5EF4-FFF2-40B4-BE49-F238E27FC236}">
              <a16:creationId xmlns:a16="http://schemas.microsoft.com/office/drawing/2014/main" id="{8FA4310A-15D0-4844-87D6-FADDFE9CCBA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1136" name="Text Box 68">
          <a:extLst>
            <a:ext uri="{FF2B5EF4-FFF2-40B4-BE49-F238E27FC236}">
              <a16:creationId xmlns:a16="http://schemas.microsoft.com/office/drawing/2014/main" id="{55EDB976-AD03-4B60-82C7-7CD4754AE4F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1137" name="Text Box 69">
          <a:extLst>
            <a:ext uri="{FF2B5EF4-FFF2-40B4-BE49-F238E27FC236}">
              <a16:creationId xmlns:a16="http://schemas.microsoft.com/office/drawing/2014/main" id="{25B06716-8954-4448-ACCB-1D0854AC520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1138" name="Text Box 70">
          <a:extLst>
            <a:ext uri="{FF2B5EF4-FFF2-40B4-BE49-F238E27FC236}">
              <a16:creationId xmlns:a16="http://schemas.microsoft.com/office/drawing/2014/main" id="{55B60F3E-4671-4FB0-AC3C-25BB5308332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1139" name="Text Box 71">
          <a:extLst>
            <a:ext uri="{FF2B5EF4-FFF2-40B4-BE49-F238E27FC236}">
              <a16:creationId xmlns:a16="http://schemas.microsoft.com/office/drawing/2014/main" id="{D0F628F7-D9C1-4DC4-9429-0C6233C5C87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1140" name="Text Box 72">
          <a:extLst>
            <a:ext uri="{FF2B5EF4-FFF2-40B4-BE49-F238E27FC236}">
              <a16:creationId xmlns:a16="http://schemas.microsoft.com/office/drawing/2014/main" id="{E6A48BF7-B036-4A75-BFF7-78E8CC08CB2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1141" name="Text Box 73">
          <a:extLst>
            <a:ext uri="{FF2B5EF4-FFF2-40B4-BE49-F238E27FC236}">
              <a16:creationId xmlns:a16="http://schemas.microsoft.com/office/drawing/2014/main" id="{69B38373-61D0-40A3-B4F4-B8330EEC369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142" name="Text Box 46">
          <a:extLst>
            <a:ext uri="{FF2B5EF4-FFF2-40B4-BE49-F238E27FC236}">
              <a16:creationId xmlns:a16="http://schemas.microsoft.com/office/drawing/2014/main" id="{2F6FE025-4019-4BE7-851B-3BD9603E484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143" name="Text Box 43">
          <a:extLst>
            <a:ext uri="{FF2B5EF4-FFF2-40B4-BE49-F238E27FC236}">
              <a16:creationId xmlns:a16="http://schemas.microsoft.com/office/drawing/2014/main" id="{93942D77-25DD-4DB4-AE04-54FF6CB7E82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144" name="Text Box 46">
          <a:extLst>
            <a:ext uri="{FF2B5EF4-FFF2-40B4-BE49-F238E27FC236}">
              <a16:creationId xmlns:a16="http://schemas.microsoft.com/office/drawing/2014/main" id="{824EBD3C-33C1-40C4-BB86-FE6C8F8DC85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145" name="Text Box 43">
          <a:extLst>
            <a:ext uri="{FF2B5EF4-FFF2-40B4-BE49-F238E27FC236}">
              <a16:creationId xmlns:a16="http://schemas.microsoft.com/office/drawing/2014/main" id="{915E2713-9226-4543-B96D-5EFA88261D4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1146" name="Text Box 65">
          <a:extLst>
            <a:ext uri="{FF2B5EF4-FFF2-40B4-BE49-F238E27FC236}">
              <a16:creationId xmlns:a16="http://schemas.microsoft.com/office/drawing/2014/main" id="{12CB2A08-CDCD-4C91-98D3-14F68F083C6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1147" name="Text Box 91">
          <a:extLst>
            <a:ext uri="{FF2B5EF4-FFF2-40B4-BE49-F238E27FC236}">
              <a16:creationId xmlns:a16="http://schemas.microsoft.com/office/drawing/2014/main" id="{C3FA749F-5ECE-43B8-A027-8768439AEED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1148" name="Text Box 65">
          <a:extLst>
            <a:ext uri="{FF2B5EF4-FFF2-40B4-BE49-F238E27FC236}">
              <a16:creationId xmlns:a16="http://schemas.microsoft.com/office/drawing/2014/main" id="{220AAED9-8D9A-43F5-A857-EF9C25F0246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1149" name="Text Box 91">
          <a:extLst>
            <a:ext uri="{FF2B5EF4-FFF2-40B4-BE49-F238E27FC236}">
              <a16:creationId xmlns:a16="http://schemas.microsoft.com/office/drawing/2014/main" id="{84515802-C422-47EF-A4F1-05AB2F37F08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150" name="Text Box 68">
          <a:extLst>
            <a:ext uri="{FF2B5EF4-FFF2-40B4-BE49-F238E27FC236}">
              <a16:creationId xmlns:a16="http://schemas.microsoft.com/office/drawing/2014/main" id="{7E6C74F9-D226-4C69-841F-FC28795547B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151" name="Text Box 69">
          <a:extLst>
            <a:ext uri="{FF2B5EF4-FFF2-40B4-BE49-F238E27FC236}">
              <a16:creationId xmlns:a16="http://schemas.microsoft.com/office/drawing/2014/main" id="{084BB71D-E3DE-4C8F-B9C8-D38BDF3240F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152" name="Text Box 70">
          <a:extLst>
            <a:ext uri="{FF2B5EF4-FFF2-40B4-BE49-F238E27FC236}">
              <a16:creationId xmlns:a16="http://schemas.microsoft.com/office/drawing/2014/main" id="{6B56FE78-4AF5-42AB-BBA6-131235EE532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153" name="Text Box 71">
          <a:extLst>
            <a:ext uri="{FF2B5EF4-FFF2-40B4-BE49-F238E27FC236}">
              <a16:creationId xmlns:a16="http://schemas.microsoft.com/office/drawing/2014/main" id="{6E980F88-A5AC-4272-A8E4-33D33B4854A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154" name="Text Box 72">
          <a:extLst>
            <a:ext uri="{FF2B5EF4-FFF2-40B4-BE49-F238E27FC236}">
              <a16:creationId xmlns:a16="http://schemas.microsoft.com/office/drawing/2014/main" id="{3E3214E4-A72C-4328-8D2C-AE6985566DA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155" name="Text Box 73">
          <a:extLst>
            <a:ext uri="{FF2B5EF4-FFF2-40B4-BE49-F238E27FC236}">
              <a16:creationId xmlns:a16="http://schemas.microsoft.com/office/drawing/2014/main" id="{9F858F41-5139-4465-8E7E-DA5F99B50D7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156" name="Text Box 46">
          <a:extLst>
            <a:ext uri="{FF2B5EF4-FFF2-40B4-BE49-F238E27FC236}">
              <a16:creationId xmlns:a16="http://schemas.microsoft.com/office/drawing/2014/main" id="{CCA1F642-E901-44D4-861B-7DF896171A7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157" name="Text Box 43">
          <a:extLst>
            <a:ext uri="{FF2B5EF4-FFF2-40B4-BE49-F238E27FC236}">
              <a16:creationId xmlns:a16="http://schemas.microsoft.com/office/drawing/2014/main" id="{2CA2F48D-C92F-44F0-AB80-B072A8FC353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158" name="Text Box 46">
          <a:extLst>
            <a:ext uri="{FF2B5EF4-FFF2-40B4-BE49-F238E27FC236}">
              <a16:creationId xmlns:a16="http://schemas.microsoft.com/office/drawing/2014/main" id="{E672A39D-7AB7-48F7-8B19-90075A723F2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159" name="Text Box 43">
          <a:extLst>
            <a:ext uri="{FF2B5EF4-FFF2-40B4-BE49-F238E27FC236}">
              <a16:creationId xmlns:a16="http://schemas.microsoft.com/office/drawing/2014/main" id="{AE99A1F0-498A-4225-A9C2-91B64D0E6E5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160" name="Text Box 68">
          <a:extLst>
            <a:ext uri="{FF2B5EF4-FFF2-40B4-BE49-F238E27FC236}">
              <a16:creationId xmlns:a16="http://schemas.microsoft.com/office/drawing/2014/main" id="{E1BE6925-0616-48B2-8E46-3EE12E961AB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161" name="Text Box 69">
          <a:extLst>
            <a:ext uri="{FF2B5EF4-FFF2-40B4-BE49-F238E27FC236}">
              <a16:creationId xmlns:a16="http://schemas.microsoft.com/office/drawing/2014/main" id="{5A878AF2-CCDB-4B70-BF63-4474E4B55C9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162" name="Text Box 70">
          <a:extLst>
            <a:ext uri="{FF2B5EF4-FFF2-40B4-BE49-F238E27FC236}">
              <a16:creationId xmlns:a16="http://schemas.microsoft.com/office/drawing/2014/main" id="{1B4242B6-A039-4580-B551-F05A4C74E496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163" name="Text Box 71">
          <a:extLst>
            <a:ext uri="{FF2B5EF4-FFF2-40B4-BE49-F238E27FC236}">
              <a16:creationId xmlns:a16="http://schemas.microsoft.com/office/drawing/2014/main" id="{6648B070-BB92-4E7E-B288-9E629949F49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164" name="Text Box 72">
          <a:extLst>
            <a:ext uri="{FF2B5EF4-FFF2-40B4-BE49-F238E27FC236}">
              <a16:creationId xmlns:a16="http://schemas.microsoft.com/office/drawing/2014/main" id="{77405330-64AF-409D-A4F0-C801338A4E3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1165" name="Text Box 73">
          <a:extLst>
            <a:ext uri="{FF2B5EF4-FFF2-40B4-BE49-F238E27FC236}">
              <a16:creationId xmlns:a16="http://schemas.microsoft.com/office/drawing/2014/main" id="{26727B9A-1C4D-4436-859F-4FF6DAF7BA0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166" name="Text Box 46">
          <a:extLst>
            <a:ext uri="{FF2B5EF4-FFF2-40B4-BE49-F238E27FC236}">
              <a16:creationId xmlns:a16="http://schemas.microsoft.com/office/drawing/2014/main" id="{ECB49583-C1D1-4B78-ABB0-AA02DBDC8CA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167" name="Text Box 43">
          <a:extLst>
            <a:ext uri="{FF2B5EF4-FFF2-40B4-BE49-F238E27FC236}">
              <a16:creationId xmlns:a16="http://schemas.microsoft.com/office/drawing/2014/main" id="{391EB6E0-18EE-42CD-BA36-431BC06B5E2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168" name="Text Box 46">
          <a:extLst>
            <a:ext uri="{FF2B5EF4-FFF2-40B4-BE49-F238E27FC236}">
              <a16:creationId xmlns:a16="http://schemas.microsoft.com/office/drawing/2014/main" id="{60DCAFCD-AC93-4EEF-BAB0-2AF0471627B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1169" name="Text Box 43">
          <a:extLst>
            <a:ext uri="{FF2B5EF4-FFF2-40B4-BE49-F238E27FC236}">
              <a16:creationId xmlns:a16="http://schemas.microsoft.com/office/drawing/2014/main" id="{168E63DD-C300-47C5-AB30-269356CB952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75</xdr:row>
      <xdr:rowOff>0</xdr:rowOff>
    </xdr:from>
    <xdr:ext cx="0" cy="171450"/>
    <xdr:sp macro="" textlink="">
      <xdr:nvSpPr>
        <xdr:cNvPr id="1170" name="Text Box 10">
          <a:extLst>
            <a:ext uri="{FF2B5EF4-FFF2-40B4-BE49-F238E27FC236}">
              <a16:creationId xmlns:a16="http://schemas.microsoft.com/office/drawing/2014/main" id="{1E1968E6-5644-413A-B037-4DA0000EADFA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75</xdr:row>
      <xdr:rowOff>0</xdr:rowOff>
    </xdr:from>
    <xdr:ext cx="0" cy="171450"/>
    <xdr:sp macro="" textlink="">
      <xdr:nvSpPr>
        <xdr:cNvPr id="1171" name="Text Box 11">
          <a:extLst>
            <a:ext uri="{FF2B5EF4-FFF2-40B4-BE49-F238E27FC236}">
              <a16:creationId xmlns:a16="http://schemas.microsoft.com/office/drawing/2014/main" id="{C32F4A7F-0637-484C-B2EA-211861B92C39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75</xdr:row>
      <xdr:rowOff>0</xdr:rowOff>
    </xdr:from>
    <xdr:ext cx="0" cy="171450"/>
    <xdr:sp macro="" textlink="">
      <xdr:nvSpPr>
        <xdr:cNvPr id="1172" name="Text Box 10">
          <a:extLst>
            <a:ext uri="{FF2B5EF4-FFF2-40B4-BE49-F238E27FC236}">
              <a16:creationId xmlns:a16="http://schemas.microsoft.com/office/drawing/2014/main" id="{77D8226A-8358-4DEB-BBD3-49B4CFFA019A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75</xdr:row>
      <xdr:rowOff>0</xdr:rowOff>
    </xdr:from>
    <xdr:ext cx="0" cy="171450"/>
    <xdr:sp macro="" textlink="">
      <xdr:nvSpPr>
        <xdr:cNvPr id="1173" name="Text Box 11">
          <a:extLst>
            <a:ext uri="{FF2B5EF4-FFF2-40B4-BE49-F238E27FC236}">
              <a16:creationId xmlns:a16="http://schemas.microsoft.com/office/drawing/2014/main" id="{3C125DA6-AA7B-44F1-8AB4-585625753C19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75</xdr:row>
      <xdr:rowOff>0</xdr:rowOff>
    </xdr:from>
    <xdr:ext cx="0" cy="171450"/>
    <xdr:sp macro="" textlink="">
      <xdr:nvSpPr>
        <xdr:cNvPr id="1174" name="Text Box 10">
          <a:extLst>
            <a:ext uri="{FF2B5EF4-FFF2-40B4-BE49-F238E27FC236}">
              <a16:creationId xmlns:a16="http://schemas.microsoft.com/office/drawing/2014/main" id="{AC4A68EA-079F-4E96-B201-5210D3EC832E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75</xdr:row>
      <xdr:rowOff>0</xdr:rowOff>
    </xdr:from>
    <xdr:ext cx="0" cy="171450"/>
    <xdr:sp macro="" textlink="">
      <xdr:nvSpPr>
        <xdr:cNvPr id="1175" name="Text Box 11">
          <a:extLst>
            <a:ext uri="{FF2B5EF4-FFF2-40B4-BE49-F238E27FC236}">
              <a16:creationId xmlns:a16="http://schemas.microsoft.com/office/drawing/2014/main" id="{910CF672-9C8B-4E2D-9FEF-CEC92D0AB87C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75</xdr:row>
      <xdr:rowOff>0</xdr:rowOff>
    </xdr:from>
    <xdr:ext cx="0" cy="171450"/>
    <xdr:sp macro="" textlink="">
      <xdr:nvSpPr>
        <xdr:cNvPr id="1176" name="Text Box 10">
          <a:extLst>
            <a:ext uri="{FF2B5EF4-FFF2-40B4-BE49-F238E27FC236}">
              <a16:creationId xmlns:a16="http://schemas.microsoft.com/office/drawing/2014/main" id="{E8CB4B01-C432-42A1-AB72-97BDA033872B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75</xdr:row>
      <xdr:rowOff>0</xdr:rowOff>
    </xdr:from>
    <xdr:ext cx="0" cy="171450"/>
    <xdr:sp macro="" textlink="">
      <xdr:nvSpPr>
        <xdr:cNvPr id="1177" name="Text Box 11">
          <a:extLst>
            <a:ext uri="{FF2B5EF4-FFF2-40B4-BE49-F238E27FC236}">
              <a16:creationId xmlns:a16="http://schemas.microsoft.com/office/drawing/2014/main" id="{F2B8854C-0166-4131-B6BD-26B7BEAD36C8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47625</xdr:rowOff>
    </xdr:to>
    <xdr:sp macro="" textlink="">
      <xdr:nvSpPr>
        <xdr:cNvPr id="1178" name="Text Box 68">
          <a:extLst>
            <a:ext uri="{FF2B5EF4-FFF2-40B4-BE49-F238E27FC236}">
              <a16:creationId xmlns:a16="http://schemas.microsoft.com/office/drawing/2014/main" id="{D5EA8459-3A0A-45B2-9EA8-F783DA69E6D0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47625</xdr:rowOff>
    </xdr:to>
    <xdr:sp macro="" textlink="">
      <xdr:nvSpPr>
        <xdr:cNvPr id="1179" name="Text Box 69">
          <a:extLst>
            <a:ext uri="{FF2B5EF4-FFF2-40B4-BE49-F238E27FC236}">
              <a16:creationId xmlns:a16="http://schemas.microsoft.com/office/drawing/2014/main" id="{B0982B2D-FD54-4D36-97C0-F64EBA00878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47625</xdr:rowOff>
    </xdr:to>
    <xdr:sp macro="" textlink="">
      <xdr:nvSpPr>
        <xdr:cNvPr id="1180" name="Text Box 70">
          <a:extLst>
            <a:ext uri="{FF2B5EF4-FFF2-40B4-BE49-F238E27FC236}">
              <a16:creationId xmlns:a16="http://schemas.microsoft.com/office/drawing/2014/main" id="{7D888B4A-3170-4588-A0DC-5714B073F325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47625</xdr:rowOff>
    </xdr:to>
    <xdr:sp macro="" textlink="">
      <xdr:nvSpPr>
        <xdr:cNvPr id="1181" name="Text Box 71">
          <a:extLst>
            <a:ext uri="{FF2B5EF4-FFF2-40B4-BE49-F238E27FC236}">
              <a16:creationId xmlns:a16="http://schemas.microsoft.com/office/drawing/2014/main" id="{98035D7E-8AB9-4C2C-8E9A-F90DFF23192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47625</xdr:rowOff>
    </xdr:to>
    <xdr:sp macro="" textlink="">
      <xdr:nvSpPr>
        <xdr:cNvPr id="1182" name="Text Box 72">
          <a:extLst>
            <a:ext uri="{FF2B5EF4-FFF2-40B4-BE49-F238E27FC236}">
              <a16:creationId xmlns:a16="http://schemas.microsoft.com/office/drawing/2014/main" id="{7F809BF9-2FFF-4437-A529-D1A9A90B8CCD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47625</xdr:rowOff>
    </xdr:to>
    <xdr:sp macro="" textlink="">
      <xdr:nvSpPr>
        <xdr:cNvPr id="1183" name="Text Box 73">
          <a:extLst>
            <a:ext uri="{FF2B5EF4-FFF2-40B4-BE49-F238E27FC236}">
              <a16:creationId xmlns:a16="http://schemas.microsoft.com/office/drawing/2014/main" id="{6A5A7908-CFBC-4FF6-AAD3-0450262B37C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28575</xdr:rowOff>
    </xdr:to>
    <xdr:sp macro="" textlink="">
      <xdr:nvSpPr>
        <xdr:cNvPr id="1184" name="Text Box 46">
          <a:extLst>
            <a:ext uri="{FF2B5EF4-FFF2-40B4-BE49-F238E27FC236}">
              <a16:creationId xmlns:a16="http://schemas.microsoft.com/office/drawing/2014/main" id="{170A2202-63BD-404D-BD11-CCED76058300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28575</xdr:rowOff>
    </xdr:to>
    <xdr:sp macro="" textlink="">
      <xdr:nvSpPr>
        <xdr:cNvPr id="1185" name="Text Box 43">
          <a:extLst>
            <a:ext uri="{FF2B5EF4-FFF2-40B4-BE49-F238E27FC236}">
              <a16:creationId xmlns:a16="http://schemas.microsoft.com/office/drawing/2014/main" id="{9B926500-4387-4B24-B275-3334C827FBE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28575</xdr:rowOff>
    </xdr:to>
    <xdr:sp macro="" textlink="">
      <xdr:nvSpPr>
        <xdr:cNvPr id="1186" name="Text Box 46">
          <a:extLst>
            <a:ext uri="{FF2B5EF4-FFF2-40B4-BE49-F238E27FC236}">
              <a16:creationId xmlns:a16="http://schemas.microsoft.com/office/drawing/2014/main" id="{EB550360-3A89-4F7A-A847-7B772FBBB86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28575</xdr:rowOff>
    </xdr:to>
    <xdr:sp macro="" textlink="">
      <xdr:nvSpPr>
        <xdr:cNvPr id="1187" name="Text Box 43">
          <a:extLst>
            <a:ext uri="{FF2B5EF4-FFF2-40B4-BE49-F238E27FC236}">
              <a16:creationId xmlns:a16="http://schemas.microsoft.com/office/drawing/2014/main" id="{50409EA6-EEB7-4FC1-BC01-083DF5CEAC6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70</xdr:row>
      <xdr:rowOff>0</xdr:rowOff>
    </xdr:from>
    <xdr:to>
      <xdr:col>1</xdr:col>
      <xdr:colOff>790575</xdr:colOff>
      <xdr:row>70</xdr:row>
      <xdr:rowOff>171450</xdr:rowOff>
    </xdr:to>
    <xdr:sp macro="" textlink="">
      <xdr:nvSpPr>
        <xdr:cNvPr id="1188" name="Text Box 10">
          <a:extLst>
            <a:ext uri="{FF2B5EF4-FFF2-40B4-BE49-F238E27FC236}">
              <a16:creationId xmlns:a16="http://schemas.microsoft.com/office/drawing/2014/main" id="{0D7CD256-FC73-4365-8C89-3934363B5AC1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70</xdr:row>
      <xdr:rowOff>0</xdr:rowOff>
    </xdr:from>
    <xdr:to>
      <xdr:col>1</xdr:col>
      <xdr:colOff>790575</xdr:colOff>
      <xdr:row>70</xdr:row>
      <xdr:rowOff>171450</xdr:rowOff>
    </xdr:to>
    <xdr:sp macro="" textlink="">
      <xdr:nvSpPr>
        <xdr:cNvPr id="1189" name="Text Box 11">
          <a:extLst>
            <a:ext uri="{FF2B5EF4-FFF2-40B4-BE49-F238E27FC236}">
              <a16:creationId xmlns:a16="http://schemas.microsoft.com/office/drawing/2014/main" id="{BC015A47-310E-40BC-B9E7-0A60261E3127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171450</xdr:rowOff>
    </xdr:to>
    <xdr:sp macro="" textlink="">
      <xdr:nvSpPr>
        <xdr:cNvPr id="1190" name="Text Box 65">
          <a:extLst>
            <a:ext uri="{FF2B5EF4-FFF2-40B4-BE49-F238E27FC236}">
              <a16:creationId xmlns:a16="http://schemas.microsoft.com/office/drawing/2014/main" id="{5CD1F6FC-7FE8-4C1C-BB2A-CA5090F913A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171450</xdr:rowOff>
    </xdr:to>
    <xdr:sp macro="" textlink="">
      <xdr:nvSpPr>
        <xdr:cNvPr id="1191" name="Text Box 91">
          <a:extLst>
            <a:ext uri="{FF2B5EF4-FFF2-40B4-BE49-F238E27FC236}">
              <a16:creationId xmlns:a16="http://schemas.microsoft.com/office/drawing/2014/main" id="{1E21BB2B-65DF-4014-B435-45E0E14D643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171450</xdr:rowOff>
    </xdr:to>
    <xdr:sp macro="" textlink="">
      <xdr:nvSpPr>
        <xdr:cNvPr id="1192" name="Text Box 65">
          <a:extLst>
            <a:ext uri="{FF2B5EF4-FFF2-40B4-BE49-F238E27FC236}">
              <a16:creationId xmlns:a16="http://schemas.microsoft.com/office/drawing/2014/main" id="{CC520D34-7486-4077-B521-B7E6ECCBE63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171450</xdr:rowOff>
    </xdr:to>
    <xdr:sp macro="" textlink="">
      <xdr:nvSpPr>
        <xdr:cNvPr id="1193" name="Text Box 91">
          <a:extLst>
            <a:ext uri="{FF2B5EF4-FFF2-40B4-BE49-F238E27FC236}">
              <a16:creationId xmlns:a16="http://schemas.microsoft.com/office/drawing/2014/main" id="{9456A3B2-C4BC-4DEE-880F-B11DECFEF90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171450</xdr:rowOff>
    </xdr:to>
    <xdr:sp macro="" textlink="">
      <xdr:nvSpPr>
        <xdr:cNvPr id="1194" name="Text Box 46">
          <a:extLst>
            <a:ext uri="{FF2B5EF4-FFF2-40B4-BE49-F238E27FC236}">
              <a16:creationId xmlns:a16="http://schemas.microsoft.com/office/drawing/2014/main" id="{8A27F8E2-91D6-4A43-9E09-1C51065372B1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171450</xdr:rowOff>
    </xdr:to>
    <xdr:sp macro="" textlink="">
      <xdr:nvSpPr>
        <xdr:cNvPr id="1195" name="Text Box 43">
          <a:extLst>
            <a:ext uri="{FF2B5EF4-FFF2-40B4-BE49-F238E27FC236}">
              <a16:creationId xmlns:a16="http://schemas.microsoft.com/office/drawing/2014/main" id="{F5CD40D3-DFE7-43F9-BA12-3165CE7AE1B8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66675</xdr:rowOff>
    </xdr:to>
    <xdr:sp macro="" textlink="">
      <xdr:nvSpPr>
        <xdr:cNvPr id="1196" name="Text Box 68">
          <a:extLst>
            <a:ext uri="{FF2B5EF4-FFF2-40B4-BE49-F238E27FC236}">
              <a16:creationId xmlns:a16="http://schemas.microsoft.com/office/drawing/2014/main" id="{51CD6D83-85DD-44F9-BC2F-2A5EF00A1FF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66675</xdr:rowOff>
    </xdr:to>
    <xdr:sp macro="" textlink="">
      <xdr:nvSpPr>
        <xdr:cNvPr id="1197" name="Text Box 69">
          <a:extLst>
            <a:ext uri="{FF2B5EF4-FFF2-40B4-BE49-F238E27FC236}">
              <a16:creationId xmlns:a16="http://schemas.microsoft.com/office/drawing/2014/main" id="{EEBA535D-8EE6-4112-A318-026BB94E810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66675</xdr:rowOff>
    </xdr:to>
    <xdr:sp macro="" textlink="">
      <xdr:nvSpPr>
        <xdr:cNvPr id="1198" name="Text Box 70">
          <a:extLst>
            <a:ext uri="{FF2B5EF4-FFF2-40B4-BE49-F238E27FC236}">
              <a16:creationId xmlns:a16="http://schemas.microsoft.com/office/drawing/2014/main" id="{69499622-DA90-4192-9620-9474E13819E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66675</xdr:rowOff>
    </xdr:to>
    <xdr:sp macro="" textlink="">
      <xdr:nvSpPr>
        <xdr:cNvPr id="1199" name="Text Box 71">
          <a:extLst>
            <a:ext uri="{FF2B5EF4-FFF2-40B4-BE49-F238E27FC236}">
              <a16:creationId xmlns:a16="http://schemas.microsoft.com/office/drawing/2014/main" id="{E5B757D4-2DFA-4545-AD63-7CF8106DB64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66675</xdr:rowOff>
    </xdr:to>
    <xdr:sp macro="" textlink="">
      <xdr:nvSpPr>
        <xdr:cNvPr id="1200" name="Text Box 72">
          <a:extLst>
            <a:ext uri="{FF2B5EF4-FFF2-40B4-BE49-F238E27FC236}">
              <a16:creationId xmlns:a16="http://schemas.microsoft.com/office/drawing/2014/main" id="{1A6EF672-66B2-43D3-B215-F9415E4717D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66675</xdr:rowOff>
    </xdr:to>
    <xdr:sp macro="" textlink="">
      <xdr:nvSpPr>
        <xdr:cNvPr id="1201" name="Text Box 73">
          <a:extLst>
            <a:ext uri="{FF2B5EF4-FFF2-40B4-BE49-F238E27FC236}">
              <a16:creationId xmlns:a16="http://schemas.microsoft.com/office/drawing/2014/main" id="{1294A725-3B9F-46A3-A906-E3832C7C086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28575</xdr:rowOff>
    </xdr:to>
    <xdr:sp macro="" textlink="">
      <xdr:nvSpPr>
        <xdr:cNvPr id="1202" name="Text Box 46">
          <a:extLst>
            <a:ext uri="{FF2B5EF4-FFF2-40B4-BE49-F238E27FC236}">
              <a16:creationId xmlns:a16="http://schemas.microsoft.com/office/drawing/2014/main" id="{48C0B7B9-3AD8-4581-9FA7-EED333EC6C3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28575</xdr:rowOff>
    </xdr:to>
    <xdr:sp macro="" textlink="">
      <xdr:nvSpPr>
        <xdr:cNvPr id="1203" name="Text Box 43">
          <a:extLst>
            <a:ext uri="{FF2B5EF4-FFF2-40B4-BE49-F238E27FC236}">
              <a16:creationId xmlns:a16="http://schemas.microsoft.com/office/drawing/2014/main" id="{0532F9EC-377A-4A56-A620-F231FF1E1C3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28575</xdr:rowOff>
    </xdr:to>
    <xdr:sp macro="" textlink="">
      <xdr:nvSpPr>
        <xdr:cNvPr id="1204" name="Text Box 46">
          <a:extLst>
            <a:ext uri="{FF2B5EF4-FFF2-40B4-BE49-F238E27FC236}">
              <a16:creationId xmlns:a16="http://schemas.microsoft.com/office/drawing/2014/main" id="{7FE9A5FE-D230-4A29-BC77-AEC74D553BE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28575</xdr:rowOff>
    </xdr:to>
    <xdr:sp macro="" textlink="">
      <xdr:nvSpPr>
        <xdr:cNvPr id="1205" name="Text Box 43">
          <a:extLst>
            <a:ext uri="{FF2B5EF4-FFF2-40B4-BE49-F238E27FC236}">
              <a16:creationId xmlns:a16="http://schemas.microsoft.com/office/drawing/2014/main" id="{695FD2F6-5664-4475-9F40-F0732ADA703D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66675</xdr:rowOff>
    </xdr:to>
    <xdr:sp macro="" textlink="">
      <xdr:nvSpPr>
        <xdr:cNvPr id="1206" name="Text Box 68">
          <a:extLst>
            <a:ext uri="{FF2B5EF4-FFF2-40B4-BE49-F238E27FC236}">
              <a16:creationId xmlns:a16="http://schemas.microsoft.com/office/drawing/2014/main" id="{5DB05AE9-4AAA-46D5-A62F-A0A92B4E1C0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66675</xdr:rowOff>
    </xdr:to>
    <xdr:sp macro="" textlink="">
      <xdr:nvSpPr>
        <xdr:cNvPr id="1207" name="Text Box 69">
          <a:extLst>
            <a:ext uri="{FF2B5EF4-FFF2-40B4-BE49-F238E27FC236}">
              <a16:creationId xmlns:a16="http://schemas.microsoft.com/office/drawing/2014/main" id="{8E8DBEE5-5BC9-4C67-9907-3C5E646D9995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66675</xdr:rowOff>
    </xdr:to>
    <xdr:sp macro="" textlink="">
      <xdr:nvSpPr>
        <xdr:cNvPr id="1208" name="Text Box 70">
          <a:extLst>
            <a:ext uri="{FF2B5EF4-FFF2-40B4-BE49-F238E27FC236}">
              <a16:creationId xmlns:a16="http://schemas.microsoft.com/office/drawing/2014/main" id="{49CDFC13-F65B-4BF1-9B01-A8257965549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66675</xdr:rowOff>
    </xdr:to>
    <xdr:sp macro="" textlink="">
      <xdr:nvSpPr>
        <xdr:cNvPr id="1209" name="Text Box 71">
          <a:extLst>
            <a:ext uri="{FF2B5EF4-FFF2-40B4-BE49-F238E27FC236}">
              <a16:creationId xmlns:a16="http://schemas.microsoft.com/office/drawing/2014/main" id="{345495E6-5FD3-48FB-B44E-B31720AF061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66675</xdr:rowOff>
    </xdr:to>
    <xdr:sp macro="" textlink="">
      <xdr:nvSpPr>
        <xdr:cNvPr id="1210" name="Text Box 72">
          <a:extLst>
            <a:ext uri="{FF2B5EF4-FFF2-40B4-BE49-F238E27FC236}">
              <a16:creationId xmlns:a16="http://schemas.microsoft.com/office/drawing/2014/main" id="{DF93B3DE-73FF-45D0-89D6-D9EC6434DD3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66675</xdr:rowOff>
    </xdr:to>
    <xdr:sp macro="" textlink="">
      <xdr:nvSpPr>
        <xdr:cNvPr id="1211" name="Text Box 73">
          <a:extLst>
            <a:ext uri="{FF2B5EF4-FFF2-40B4-BE49-F238E27FC236}">
              <a16:creationId xmlns:a16="http://schemas.microsoft.com/office/drawing/2014/main" id="{F8F1DAC6-30ED-4843-A5A8-5DEACE51301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28575</xdr:rowOff>
    </xdr:to>
    <xdr:sp macro="" textlink="">
      <xdr:nvSpPr>
        <xdr:cNvPr id="1212" name="Text Box 46">
          <a:extLst>
            <a:ext uri="{FF2B5EF4-FFF2-40B4-BE49-F238E27FC236}">
              <a16:creationId xmlns:a16="http://schemas.microsoft.com/office/drawing/2014/main" id="{F16415FE-A636-41D0-B481-B683C21C59A5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28575</xdr:rowOff>
    </xdr:to>
    <xdr:sp macro="" textlink="">
      <xdr:nvSpPr>
        <xdr:cNvPr id="1213" name="Text Box 43">
          <a:extLst>
            <a:ext uri="{FF2B5EF4-FFF2-40B4-BE49-F238E27FC236}">
              <a16:creationId xmlns:a16="http://schemas.microsoft.com/office/drawing/2014/main" id="{30FFD4DE-CBB0-4793-BB4D-3D685E4B51B0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28575</xdr:rowOff>
    </xdr:to>
    <xdr:sp macro="" textlink="">
      <xdr:nvSpPr>
        <xdr:cNvPr id="1214" name="Text Box 46">
          <a:extLst>
            <a:ext uri="{FF2B5EF4-FFF2-40B4-BE49-F238E27FC236}">
              <a16:creationId xmlns:a16="http://schemas.microsoft.com/office/drawing/2014/main" id="{0C221C6C-E54C-406E-8051-D20027FFE12A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28575</xdr:rowOff>
    </xdr:to>
    <xdr:sp macro="" textlink="">
      <xdr:nvSpPr>
        <xdr:cNvPr id="1215" name="Text Box 43">
          <a:extLst>
            <a:ext uri="{FF2B5EF4-FFF2-40B4-BE49-F238E27FC236}">
              <a16:creationId xmlns:a16="http://schemas.microsoft.com/office/drawing/2014/main" id="{0F5C9FEB-1487-473F-8947-A2DECE2F04F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47625</xdr:rowOff>
    </xdr:to>
    <xdr:sp macro="" textlink="">
      <xdr:nvSpPr>
        <xdr:cNvPr id="1216" name="Text Box 68">
          <a:extLst>
            <a:ext uri="{FF2B5EF4-FFF2-40B4-BE49-F238E27FC236}">
              <a16:creationId xmlns:a16="http://schemas.microsoft.com/office/drawing/2014/main" id="{C85D7C12-A3CA-41A8-AF82-BF9598C7FE6D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47625</xdr:rowOff>
    </xdr:to>
    <xdr:sp macro="" textlink="">
      <xdr:nvSpPr>
        <xdr:cNvPr id="1217" name="Text Box 69">
          <a:extLst>
            <a:ext uri="{FF2B5EF4-FFF2-40B4-BE49-F238E27FC236}">
              <a16:creationId xmlns:a16="http://schemas.microsoft.com/office/drawing/2014/main" id="{22B2750E-D452-4F79-912D-496944E318C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47625</xdr:rowOff>
    </xdr:to>
    <xdr:sp macro="" textlink="">
      <xdr:nvSpPr>
        <xdr:cNvPr id="1218" name="Text Box 70">
          <a:extLst>
            <a:ext uri="{FF2B5EF4-FFF2-40B4-BE49-F238E27FC236}">
              <a16:creationId xmlns:a16="http://schemas.microsoft.com/office/drawing/2014/main" id="{C5707FAB-CD59-4DE4-8A52-7C4CBF2C6AA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47625</xdr:rowOff>
    </xdr:to>
    <xdr:sp macro="" textlink="">
      <xdr:nvSpPr>
        <xdr:cNvPr id="1219" name="Text Box 71">
          <a:extLst>
            <a:ext uri="{FF2B5EF4-FFF2-40B4-BE49-F238E27FC236}">
              <a16:creationId xmlns:a16="http://schemas.microsoft.com/office/drawing/2014/main" id="{F6F6069E-5F8A-431E-921D-5DE1B9513A7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47625</xdr:rowOff>
    </xdr:to>
    <xdr:sp macro="" textlink="">
      <xdr:nvSpPr>
        <xdr:cNvPr id="1220" name="Text Box 72">
          <a:extLst>
            <a:ext uri="{FF2B5EF4-FFF2-40B4-BE49-F238E27FC236}">
              <a16:creationId xmlns:a16="http://schemas.microsoft.com/office/drawing/2014/main" id="{63DFA768-5609-4CCA-B811-9B2754B9116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47625</xdr:rowOff>
    </xdr:to>
    <xdr:sp macro="" textlink="">
      <xdr:nvSpPr>
        <xdr:cNvPr id="1221" name="Text Box 73">
          <a:extLst>
            <a:ext uri="{FF2B5EF4-FFF2-40B4-BE49-F238E27FC236}">
              <a16:creationId xmlns:a16="http://schemas.microsoft.com/office/drawing/2014/main" id="{2D8E805B-CA73-476D-99EE-711E4D81859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28575</xdr:rowOff>
    </xdr:to>
    <xdr:sp macro="" textlink="">
      <xdr:nvSpPr>
        <xdr:cNvPr id="1222" name="Text Box 46">
          <a:extLst>
            <a:ext uri="{FF2B5EF4-FFF2-40B4-BE49-F238E27FC236}">
              <a16:creationId xmlns:a16="http://schemas.microsoft.com/office/drawing/2014/main" id="{9E0723D4-DC3D-4C5E-AF9D-D0C9C3337EB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28575</xdr:rowOff>
    </xdr:to>
    <xdr:sp macro="" textlink="">
      <xdr:nvSpPr>
        <xdr:cNvPr id="1223" name="Text Box 43">
          <a:extLst>
            <a:ext uri="{FF2B5EF4-FFF2-40B4-BE49-F238E27FC236}">
              <a16:creationId xmlns:a16="http://schemas.microsoft.com/office/drawing/2014/main" id="{282EF29D-19CC-4720-B6D5-54E6932A198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28575</xdr:rowOff>
    </xdr:to>
    <xdr:sp macro="" textlink="">
      <xdr:nvSpPr>
        <xdr:cNvPr id="1224" name="Text Box 46">
          <a:extLst>
            <a:ext uri="{FF2B5EF4-FFF2-40B4-BE49-F238E27FC236}">
              <a16:creationId xmlns:a16="http://schemas.microsoft.com/office/drawing/2014/main" id="{6F991D45-0DBF-41BA-B716-21BE1B590B2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28575</xdr:rowOff>
    </xdr:to>
    <xdr:sp macro="" textlink="">
      <xdr:nvSpPr>
        <xdr:cNvPr id="1225" name="Text Box 43">
          <a:extLst>
            <a:ext uri="{FF2B5EF4-FFF2-40B4-BE49-F238E27FC236}">
              <a16:creationId xmlns:a16="http://schemas.microsoft.com/office/drawing/2014/main" id="{1F86BCDE-7B04-496F-849E-19DFA8D9CBF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70</xdr:row>
      <xdr:rowOff>0</xdr:rowOff>
    </xdr:from>
    <xdr:to>
      <xdr:col>1</xdr:col>
      <xdr:colOff>790575</xdr:colOff>
      <xdr:row>70</xdr:row>
      <xdr:rowOff>171450</xdr:rowOff>
    </xdr:to>
    <xdr:sp macro="" textlink="">
      <xdr:nvSpPr>
        <xdr:cNvPr id="1226" name="Text Box 10">
          <a:extLst>
            <a:ext uri="{FF2B5EF4-FFF2-40B4-BE49-F238E27FC236}">
              <a16:creationId xmlns:a16="http://schemas.microsoft.com/office/drawing/2014/main" id="{3F45D3C7-26E2-43A6-AC2C-3E1E57222972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70</xdr:row>
      <xdr:rowOff>0</xdr:rowOff>
    </xdr:from>
    <xdr:to>
      <xdr:col>1</xdr:col>
      <xdr:colOff>790575</xdr:colOff>
      <xdr:row>70</xdr:row>
      <xdr:rowOff>171450</xdr:rowOff>
    </xdr:to>
    <xdr:sp macro="" textlink="">
      <xdr:nvSpPr>
        <xdr:cNvPr id="1227" name="Text Box 11">
          <a:extLst>
            <a:ext uri="{FF2B5EF4-FFF2-40B4-BE49-F238E27FC236}">
              <a16:creationId xmlns:a16="http://schemas.microsoft.com/office/drawing/2014/main" id="{68DDC2CE-AA1A-4A3F-BEE4-42005A60D0E2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171450</xdr:rowOff>
    </xdr:to>
    <xdr:sp macro="" textlink="">
      <xdr:nvSpPr>
        <xdr:cNvPr id="1228" name="Text Box 65">
          <a:extLst>
            <a:ext uri="{FF2B5EF4-FFF2-40B4-BE49-F238E27FC236}">
              <a16:creationId xmlns:a16="http://schemas.microsoft.com/office/drawing/2014/main" id="{1E93FE3A-9450-4323-BB14-44F14B7114D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171450</xdr:rowOff>
    </xdr:to>
    <xdr:sp macro="" textlink="">
      <xdr:nvSpPr>
        <xdr:cNvPr id="1229" name="Text Box 91">
          <a:extLst>
            <a:ext uri="{FF2B5EF4-FFF2-40B4-BE49-F238E27FC236}">
              <a16:creationId xmlns:a16="http://schemas.microsoft.com/office/drawing/2014/main" id="{D49C89C4-884F-44BF-B080-1EF5265E789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171450</xdr:rowOff>
    </xdr:to>
    <xdr:sp macro="" textlink="">
      <xdr:nvSpPr>
        <xdr:cNvPr id="1230" name="Text Box 65">
          <a:extLst>
            <a:ext uri="{FF2B5EF4-FFF2-40B4-BE49-F238E27FC236}">
              <a16:creationId xmlns:a16="http://schemas.microsoft.com/office/drawing/2014/main" id="{6775CC83-4377-4FF6-8D8E-9D9536F7FAA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171450</xdr:rowOff>
    </xdr:to>
    <xdr:sp macro="" textlink="">
      <xdr:nvSpPr>
        <xdr:cNvPr id="1231" name="Text Box 91">
          <a:extLst>
            <a:ext uri="{FF2B5EF4-FFF2-40B4-BE49-F238E27FC236}">
              <a16:creationId xmlns:a16="http://schemas.microsoft.com/office/drawing/2014/main" id="{242587FE-3142-41F0-B853-9CE2E9505BC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171450</xdr:rowOff>
    </xdr:to>
    <xdr:sp macro="" textlink="">
      <xdr:nvSpPr>
        <xdr:cNvPr id="1232" name="Text Box 46">
          <a:extLst>
            <a:ext uri="{FF2B5EF4-FFF2-40B4-BE49-F238E27FC236}">
              <a16:creationId xmlns:a16="http://schemas.microsoft.com/office/drawing/2014/main" id="{38786A12-87C0-4C2C-AF3E-D611888879C4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171450</xdr:rowOff>
    </xdr:to>
    <xdr:sp macro="" textlink="">
      <xdr:nvSpPr>
        <xdr:cNvPr id="1233" name="Text Box 43">
          <a:extLst>
            <a:ext uri="{FF2B5EF4-FFF2-40B4-BE49-F238E27FC236}">
              <a16:creationId xmlns:a16="http://schemas.microsoft.com/office/drawing/2014/main" id="{8D313651-20CF-4CD3-AEEE-F7FF7FC9BCF7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66675</xdr:rowOff>
    </xdr:to>
    <xdr:sp macro="" textlink="">
      <xdr:nvSpPr>
        <xdr:cNvPr id="1234" name="Text Box 68">
          <a:extLst>
            <a:ext uri="{FF2B5EF4-FFF2-40B4-BE49-F238E27FC236}">
              <a16:creationId xmlns:a16="http://schemas.microsoft.com/office/drawing/2014/main" id="{217101B1-48F1-4895-9AF6-FDBDA0440FB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66675</xdr:rowOff>
    </xdr:to>
    <xdr:sp macro="" textlink="">
      <xdr:nvSpPr>
        <xdr:cNvPr id="1235" name="Text Box 69">
          <a:extLst>
            <a:ext uri="{FF2B5EF4-FFF2-40B4-BE49-F238E27FC236}">
              <a16:creationId xmlns:a16="http://schemas.microsoft.com/office/drawing/2014/main" id="{D91BD0A5-F871-4FDF-849A-D9A6EE0E6B4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66675</xdr:rowOff>
    </xdr:to>
    <xdr:sp macro="" textlink="">
      <xdr:nvSpPr>
        <xdr:cNvPr id="1236" name="Text Box 70">
          <a:extLst>
            <a:ext uri="{FF2B5EF4-FFF2-40B4-BE49-F238E27FC236}">
              <a16:creationId xmlns:a16="http://schemas.microsoft.com/office/drawing/2014/main" id="{F37FD92A-A8D9-4656-A1F2-EDC093ED122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66675</xdr:rowOff>
    </xdr:to>
    <xdr:sp macro="" textlink="">
      <xdr:nvSpPr>
        <xdr:cNvPr id="1237" name="Text Box 71">
          <a:extLst>
            <a:ext uri="{FF2B5EF4-FFF2-40B4-BE49-F238E27FC236}">
              <a16:creationId xmlns:a16="http://schemas.microsoft.com/office/drawing/2014/main" id="{3FDFF45C-569F-4FBF-8F73-89B915351B2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66675</xdr:rowOff>
    </xdr:to>
    <xdr:sp macro="" textlink="">
      <xdr:nvSpPr>
        <xdr:cNvPr id="1238" name="Text Box 72">
          <a:extLst>
            <a:ext uri="{FF2B5EF4-FFF2-40B4-BE49-F238E27FC236}">
              <a16:creationId xmlns:a16="http://schemas.microsoft.com/office/drawing/2014/main" id="{475DBD9F-A6FB-45E9-B855-DC6A064C1AE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66675</xdr:rowOff>
    </xdr:to>
    <xdr:sp macro="" textlink="">
      <xdr:nvSpPr>
        <xdr:cNvPr id="1239" name="Text Box 73">
          <a:extLst>
            <a:ext uri="{FF2B5EF4-FFF2-40B4-BE49-F238E27FC236}">
              <a16:creationId xmlns:a16="http://schemas.microsoft.com/office/drawing/2014/main" id="{FE171152-BAFB-4B54-AAE5-E6FFF8F50A7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28575</xdr:rowOff>
    </xdr:to>
    <xdr:sp macro="" textlink="">
      <xdr:nvSpPr>
        <xdr:cNvPr id="1240" name="Text Box 46">
          <a:extLst>
            <a:ext uri="{FF2B5EF4-FFF2-40B4-BE49-F238E27FC236}">
              <a16:creationId xmlns:a16="http://schemas.microsoft.com/office/drawing/2014/main" id="{75322D87-C888-4D6B-A7C1-7E90C97DE05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28575</xdr:rowOff>
    </xdr:to>
    <xdr:sp macro="" textlink="">
      <xdr:nvSpPr>
        <xdr:cNvPr id="1241" name="Text Box 43">
          <a:extLst>
            <a:ext uri="{FF2B5EF4-FFF2-40B4-BE49-F238E27FC236}">
              <a16:creationId xmlns:a16="http://schemas.microsoft.com/office/drawing/2014/main" id="{AA605ADE-C62A-41DF-9994-C902B7DA186D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28575</xdr:rowOff>
    </xdr:to>
    <xdr:sp macro="" textlink="">
      <xdr:nvSpPr>
        <xdr:cNvPr id="1242" name="Text Box 46">
          <a:extLst>
            <a:ext uri="{FF2B5EF4-FFF2-40B4-BE49-F238E27FC236}">
              <a16:creationId xmlns:a16="http://schemas.microsoft.com/office/drawing/2014/main" id="{9C1722A8-B14A-43A4-8261-599A34394CC0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28575</xdr:rowOff>
    </xdr:to>
    <xdr:sp macro="" textlink="">
      <xdr:nvSpPr>
        <xdr:cNvPr id="1243" name="Text Box 43">
          <a:extLst>
            <a:ext uri="{FF2B5EF4-FFF2-40B4-BE49-F238E27FC236}">
              <a16:creationId xmlns:a16="http://schemas.microsoft.com/office/drawing/2014/main" id="{4DA423EA-C44E-4249-B8D9-B0D48AE1E6F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66675</xdr:rowOff>
    </xdr:to>
    <xdr:sp macro="" textlink="">
      <xdr:nvSpPr>
        <xdr:cNvPr id="1244" name="Text Box 68">
          <a:extLst>
            <a:ext uri="{FF2B5EF4-FFF2-40B4-BE49-F238E27FC236}">
              <a16:creationId xmlns:a16="http://schemas.microsoft.com/office/drawing/2014/main" id="{1AD56698-20DE-49E9-B31C-741E367BF34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66675</xdr:rowOff>
    </xdr:to>
    <xdr:sp macro="" textlink="">
      <xdr:nvSpPr>
        <xdr:cNvPr id="1245" name="Text Box 69">
          <a:extLst>
            <a:ext uri="{FF2B5EF4-FFF2-40B4-BE49-F238E27FC236}">
              <a16:creationId xmlns:a16="http://schemas.microsoft.com/office/drawing/2014/main" id="{C0479195-B632-4E5C-A1DF-087068B0469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66675</xdr:rowOff>
    </xdr:to>
    <xdr:sp macro="" textlink="">
      <xdr:nvSpPr>
        <xdr:cNvPr id="1246" name="Text Box 70">
          <a:extLst>
            <a:ext uri="{FF2B5EF4-FFF2-40B4-BE49-F238E27FC236}">
              <a16:creationId xmlns:a16="http://schemas.microsoft.com/office/drawing/2014/main" id="{B9BE0098-C5EE-4A66-9E8F-4C1F10D9AA9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66675</xdr:rowOff>
    </xdr:to>
    <xdr:sp macro="" textlink="">
      <xdr:nvSpPr>
        <xdr:cNvPr id="1247" name="Text Box 71">
          <a:extLst>
            <a:ext uri="{FF2B5EF4-FFF2-40B4-BE49-F238E27FC236}">
              <a16:creationId xmlns:a16="http://schemas.microsoft.com/office/drawing/2014/main" id="{F73F96AF-DFB2-44CE-B87B-B3C4527BB37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66675</xdr:rowOff>
    </xdr:to>
    <xdr:sp macro="" textlink="">
      <xdr:nvSpPr>
        <xdr:cNvPr id="1248" name="Text Box 72">
          <a:extLst>
            <a:ext uri="{FF2B5EF4-FFF2-40B4-BE49-F238E27FC236}">
              <a16:creationId xmlns:a16="http://schemas.microsoft.com/office/drawing/2014/main" id="{4D04B04C-7EB5-46F4-B23D-49F1A7058FC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66675</xdr:rowOff>
    </xdr:to>
    <xdr:sp macro="" textlink="">
      <xdr:nvSpPr>
        <xdr:cNvPr id="1249" name="Text Box 73">
          <a:extLst>
            <a:ext uri="{FF2B5EF4-FFF2-40B4-BE49-F238E27FC236}">
              <a16:creationId xmlns:a16="http://schemas.microsoft.com/office/drawing/2014/main" id="{ACE2CF7B-557E-4F6B-890D-31F76D5A550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28575</xdr:rowOff>
    </xdr:to>
    <xdr:sp macro="" textlink="">
      <xdr:nvSpPr>
        <xdr:cNvPr id="1250" name="Text Box 46">
          <a:extLst>
            <a:ext uri="{FF2B5EF4-FFF2-40B4-BE49-F238E27FC236}">
              <a16:creationId xmlns:a16="http://schemas.microsoft.com/office/drawing/2014/main" id="{5060DAD0-D39F-403A-9637-D88203C0F05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28575</xdr:rowOff>
    </xdr:to>
    <xdr:sp macro="" textlink="">
      <xdr:nvSpPr>
        <xdr:cNvPr id="1251" name="Text Box 43">
          <a:extLst>
            <a:ext uri="{FF2B5EF4-FFF2-40B4-BE49-F238E27FC236}">
              <a16:creationId xmlns:a16="http://schemas.microsoft.com/office/drawing/2014/main" id="{28AE3C25-1D25-496C-BE63-1A7A709802D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28575</xdr:rowOff>
    </xdr:to>
    <xdr:sp macro="" textlink="">
      <xdr:nvSpPr>
        <xdr:cNvPr id="1252" name="Text Box 46">
          <a:extLst>
            <a:ext uri="{FF2B5EF4-FFF2-40B4-BE49-F238E27FC236}">
              <a16:creationId xmlns:a16="http://schemas.microsoft.com/office/drawing/2014/main" id="{258E34B6-C2A4-4FA3-A3A0-298F5F91C5D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28575</xdr:rowOff>
    </xdr:to>
    <xdr:sp macro="" textlink="">
      <xdr:nvSpPr>
        <xdr:cNvPr id="1253" name="Text Box 43">
          <a:extLst>
            <a:ext uri="{FF2B5EF4-FFF2-40B4-BE49-F238E27FC236}">
              <a16:creationId xmlns:a16="http://schemas.microsoft.com/office/drawing/2014/main" id="{EDD2BB08-8A56-495B-8F93-2BB0E36FC2C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47625</xdr:rowOff>
    </xdr:to>
    <xdr:sp macro="" textlink="">
      <xdr:nvSpPr>
        <xdr:cNvPr id="1254" name="Text Box 68">
          <a:extLst>
            <a:ext uri="{FF2B5EF4-FFF2-40B4-BE49-F238E27FC236}">
              <a16:creationId xmlns:a16="http://schemas.microsoft.com/office/drawing/2014/main" id="{36497E69-A98A-4DE0-A8A0-03D2AE6993F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47625</xdr:rowOff>
    </xdr:to>
    <xdr:sp macro="" textlink="">
      <xdr:nvSpPr>
        <xdr:cNvPr id="1255" name="Text Box 69">
          <a:extLst>
            <a:ext uri="{FF2B5EF4-FFF2-40B4-BE49-F238E27FC236}">
              <a16:creationId xmlns:a16="http://schemas.microsoft.com/office/drawing/2014/main" id="{FAEC1DC1-E6E9-4C34-AB16-197AA0462E05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47625</xdr:rowOff>
    </xdr:to>
    <xdr:sp macro="" textlink="">
      <xdr:nvSpPr>
        <xdr:cNvPr id="1256" name="Text Box 70">
          <a:extLst>
            <a:ext uri="{FF2B5EF4-FFF2-40B4-BE49-F238E27FC236}">
              <a16:creationId xmlns:a16="http://schemas.microsoft.com/office/drawing/2014/main" id="{96985517-C8E1-4CA1-9D1D-0A4CEE7D970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47625</xdr:rowOff>
    </xdr:to>
    <xdr:sp macro="" textlink="">
      <xdr:nvSpPr>
        <xdr:cNvPr id="1257" name="Text Box 71">
          <a:extLst>
            <a:ext uri="{FF2B5EF4-FFF2-40B4-BE49-F238E27FC236}">
              <a16:creationId xmlns:a16="http://schemas.microsoft.com/office/drawing/2014/main" id="{F013040C-B6C6-4297-91CA-EC9798CB9A6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47625</xdr:rowOff>
    </xdr:to>
    <xdr:sp macro="" textlink="">
      <xdr:nvSpPr>
        <xdr:cNvPr id="1258" name="Text Box 72">
          <a:extLst>
            <a:ext uri="{FF2B5EF4-FFF2-40B4-BE49-F238E27FC236}">
              <a16:creationId xmlns:a16="http://schemas.microsoft.com/office/drawing/2014/main" id="{FF4737D4-E3B3-41C8-A1C0-10328A34919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47625</xdr:rowOff>
    </xdr:to>
    <xdr:sp macro="" textlink="">
      <xdr:nvSpPr>
        <xdr:cNvPr id="1259" name="Text Box 73">
          <a:extLst>
            <a:ext uri="{FF2B5EF4-FFF2-40B4-BE49-F238E27FC236}">
              <a16:creationId xmlns:a16="http://schemas.microsoft.com/office/drawing/2014/main" id="{B15933D5-542B-4989-B8DE-0D3B4FFC27E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28575</xdr:rowOff>
    </xdr:to>
    <xdr:sp macro="" textlink="">
      <xdr:nvSpPr>
        <xdr:cNvPr id="1260" name="Text Box 46">
          <a:extLst>
            <a:ext uri="{FF2B5EF4-FFF2-40B4-BE49-F238E27FC236}">
              <a16:creationId xmlns:a16="http://schemas.microsoft.com/office/drawing/2014/main" id="{E64658C6-2761-4B38-802C-A779355A3BD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28575</xdr:rowOff>
    </xdr:to>
    <xdr:sp macro="" textlink="">
      <xdr:nvSpPr>
        <xdr:cNvPr id="1261" name="Text Box 43">
          <a:extLst>
            <a:ext uri="{FF2B5EF4-FFF2-40B4-BE49-F238E27FC236}">
              <a16:creationId xmlns:a16="http://schemas.microsoft.com/office/drawing/2014/main" id="{D24B16C9-141A-476F-B8D8-374E1A79878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28575</xdr:rowOff>
    </xdr:to>
    <xdr:sp macro="" textlink="">
      <xdr:nvSpPr>
        <xdr:cNvPr id="1262" name="Text Box 46">
          <a:extLst>
            <a:ext uri="{FF2B5EF4-FFF2-40B4-BE49-F238E27FC236}">
              <a16:creationId xmlns:a16="http://schemas.microsoft.com/office/drawing/2014/main" id="{C83D32E2-B239-4AE4-978B-111FA15CA2C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28575</xdr:rowOff>
    </xdr:to>
    <xdr:sp macro="" textlink="">
      <xdr:nvSpPr>
        <xdr:cNvPr id="1263" name="Text Box 43">
          <a:extLst>
            <a:ext uri="{FF2B5EF4-FFF2-40B4-BE49-F238E27FC236}">
              <a16:creationId xmlns:a16="http://schemas.microsoft.com/office/drawing/2014/main" id="{25516612-C348-43B3-B586-D9FF77F5FF8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70</xdr:row>
      <xdr:rowOff>0</xdr:rowOff>
    </xdr:from>
    <xdr:to>
      <xdr:col>1</xdr:col>
      <xdr:colOff>790575</xdr:colOff>
      <xdr:row>70</xdr:row>
      <xdr:rowOff>171450</xdr:rowOff>
    </xdr:to>
    <xdr:sp macro="" textlink="">
      <xdr:nvSpPr>
        <xdr:cNvPr id="1264" name="Text Box 10">
          <a:extLst>
            <a:ext uri="{FF2B5EF4-FFF2-40B4-BE49-F238E27FC236}">
              <a16:creationId xmlns:a16="http://schemas.microsoft.com/office/drawing/2014/main" id="{1E70F1D9-C929-4C5B-9130-FDC199C22595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70</xdr:row>
      <xdr:rowOff>0</xdr:rowOff>
    </xdr:from>
    <xdr:to>
      <xdr:col>1</xdr:col>
      <xdr:colOff>790575</xdr:colOff>
      <xdr:row>70</xdr:row>
      <xdr:rowOff>171450</xdr:rowOff>
    </xdr:to>
    <xdr:sp macro="" textlink="">
      <xdr:nvSpPr>
        <xdr:cNvPr id="1265" name="Text Box 11">
          <a:extLst>
            <a:ext uri="{FF2B5EF4-FFF2-40B4-BE49-F238E27FC236}">
              <a16:creationId xmlns:a16="http://schemas.microsoft.com/office/drawing/2014/main" id="{CDA7C640-1A44-49CF-8FDD-9796FA4E3795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171450</xdr:rowOff>
    </xdr:to>
    <xdr:sp macro="" textlink="">
      <xdr:nvSpPr>
        <xdr:cNvPr id="1266" name="Text Box 65">
          <a:extLst>
            <a:ext uri="{FF2B5EF4-FFF2-40B4-BE49-F238E27FC236}">
              <a16:creationId xmlns:a16="http://schemas.microsoft.com/office/drawing/2014/main" id="{91B46E2C-902D-4E61-BBFE-AE13EB7A198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171450</xdr:rowOff>
    </xdr:to>
    <xdr:sp macro="" textlink="">
      <xdr:nvSpPr>
        <xdr:cNvPr id="1267" name="Text Box 91">
          <a:extLst>
            <a:ext uri="{FF2B5EF4-FFF2-40B4-BE49-F238E27FC236}">
              <a16:creationId xmlns:a16="http://schemas.microsoft.com/office/drawing/2014/main" id="{0EA1E217-BC2E-4361-B1F5-6F420B6E367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171450</xdr:rowOff>
    </xdr:to>
    <xdr:sp macro="" textlink="">
      <xdr:nvSpPr>
        <xdr:cNvPr id="1268" name="Text Box 65">
          <a:extLst>
            <a:ext uri="{FF2B5EF4-FFF2-40B4-BE49-F238E27FC236}">
              <a16:creationId xmlns:a16="http://schemas.microsoft.com/office/drawing/2014/main" id="{FF04E78E-3506-41CA-8530-A09F5EAD87B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171450</xdr:rowOff>
    </xdr:to>
    <xdr:sp macro="" textlink="">
      <xdr:nvSpPr>
        <xdr:cNvPr id="1269" name="Text Box 91">
          <a:extLst>
            <a:ext uri="{FF2B5EF4-FFF2-40B4-BE49-F238E27FC236}">
              <a16:creationId xmlns:a16="http://schemas.microsoft.com/office/drawing/2014/main" id="{054DDB6A-06D1-4B1C-8AD1-3C5CF5FD0D8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171450</xdr:rowOff>
    </xdr:to>
    <xdr:sp macro="" textlink="">
      <xdr:nvSpPr>
        <xdr:cNvPr id="1270" name="Text Box 46">
          <a:extLst>
            <a:ext uri="{FF2B5EF4-FFF2-40B4-BE49-F238E27FC236}">
              <a16:creationId xmlns:a16="http://schemas.microsoft.com/office/drawing/2014/main" id="{121D9D56-6BA3-4303-8BAF-F7FBC9F24FB7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171450</xdr:rowOff>
    </xdr:to>
    <xdr:sp macro="" textlink="">
      <xdr:nvSpPr>
        <xdr:cNvPr id="1271" name="Text Box 43">
          <a:extLst>
            <a:ext uri="{FF2B5EF4-FFF2-40B4-BE49-F238E27FC236}">
              <a16:creationId xmlns:a16="http://schemas.microsoft.com/office/drawing/2014/main" id="{AC71E668-4232-40A5-8FFC-2F941819D75F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66675</xdr:rowOff>
    </xdr:to>
    <xdr:sp macro="" textlink="">
      <xdr:nvSpPr>
        <xdr:cNvPr id="1272" name="Text Box 68">
          <a:extLst>
            <a:ext uri="{FF2B5EF4-FFF2-40B4-BE49-F238E27FC236}">
              <a16:creationId xmlns:a16="http://schemas.microsoft.com/office/drawing/2014/main" id="{2BA04F0C-3D81-4F22-970F-3E16EA06419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66675</xdr:rowOff>
    </xdr:to>
    <xdr:sp macro="" textlink="">
      <xdr:nvSpPr>
        <xdr:cNvPr id="1273" name="Text Box 69">
          <a:extLst>
            <a:ext uri="{FF2B5EF4-FFF2-40B4-BE49-F238E27FC236}">
              <a16:creationId xmlns:a16="http://schemas.microsoft.com/office/drawing/2014/main" id="{57379608-3284-428C-9E7B-F0C682D924A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66675</xdr:rowOff>
    </xdr:to>
    <xdr:sp macro="" textlink="">
      <xdr:nvSpPr>
        <xdr:cNvPr id="1274" name="Text Box 70">
          <a:extLst>
            <a:ext uri="{FF2B5EF4-FFF2-40B4-BE49-F238E27FC236}">
              <a16:creationId xmlns:a16="http://schemas.microsoft.com/office/drawing/2014/main" id="{74BF569B-355A-4901-81DC-54EC65918AA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66675</xdr:rowOff>
    </xdr:to>
    <xdr:sp macro="" textlink="">
      <xdr:nvSpPr>
        <xdr:cNvPr id="1275" name="Text Box 71">
          <a:extLst>
            <a:ext uri="{FF2B5EF4-FFF2-40B4-BE49-F238E27FC236}">
              <a16:creationId xmlns:a16="http://schemas.microsoft.com/office/drawing/2014/main" id="{DFCC2A1A-B4FE-4048-AD6C-B6762273F87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66675</xdr:rowOff>
    </xdr:to>
    <xdr:sp macro="" textlink="">
      <xdr:nvSpPr>
        <xdr:cNvPr id="1276" name="Text Box 72">
          <a:extLst>
            <a:ext uri="{FF2B5EF4-FFF2-40B4-BE49-F238E27FC236}">
              <a16:creationId xmlns:a16="http://schemas.microsoft.com/office/drawing/2014/main" id="{74BD9834-7C64-43DF-AAD2-6951AB87CB1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66675</xdr:rowOff>
    </xdr:to>
    <xdr:sp macro="" textlink="">
      <xdr:nvSpPr>
        <xdr:cNvPr id="1277" name="Text Box 73">
          <a:extLst>
            <a:ext uri="{FF2B5EF4-FFF2-40B4-BE49-F238E27FC236}">
              <a16:creationId xmlns:a16="http://schemas.microsoft.com/office/drawing/2014/main" id="{362F04B0-6169-4027-90A4-435199E37E9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28575</xdr:rowOff>
    </xdr:to>
    <xdr:sp macro="" textlink="">
      <xdr:nvSpPr>
        <xdr:cNvPr id="1278" name="Text Box 46">
          <a:extLst>
            <a:ext uri="{FF2B5EF4-FFF2-40B4-BE49-F238E27FC236}">
              <a16:creationId xmlns:a16="http://schemas.microsoft.com/office/drawing/2014/main" id="{058A6420-7C4A-4645-B9CC-FE358821ECF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28575</xdr:rowOff>
    </xdr:to>
    <xdr:sp macro="" textlink="">
      <xdr:nvSpPr>
        <xdr:cNvPr id="1279" name="Text Box 43">
          <a:extLst>
            <a:ext uri="{FF2B5EF4-FFF2-40B4-BE49-F238E27FC236}">
              <a16:creationId xmlns:a16="http://schemas.microsoft.com/office/drawing/2014/main" id="{7C307CE1-9E5E-42CE-A2E2-BC3D5179A4A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28575</xdr:rowOff>
    </xdr:to>
    <xdr:sp macro="" textlink="">
      <xdr:nvSpPr>
        <xdr:cNvPr id="1280" name="Text Box 46">
          <a:extLst>
            <a:ext uri="{FF2B5EF4-FFF2-40B4-BE49-F238E27FC236}">
              <a16:creationId xmlns:a16="http://schemas.microsoft.com/office/drawing/2014/main" id="{29923718-3708-4B11-933F-05AA8D9B36F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28575</xdr:rowOff>
    </xdr:to>
    <xdr:sp macro="" textlink="">
      <xdr:nvSpPr>
        <xdr:cNvPr id="1281" name="Text Box 43">
          <a:extLst>
            <a:ext uri="{FF2B5EF4-FFF2-40B4-BE49-F238E27FC236}">
              <a16:creationId xmlns:a16="http://schemas.microsoft.com/office/drawing/2014/main" id="{D5E45411-E125-4BD9-8881-129B45656F7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66675</xdr:rowOff>
    </xdr:to>
    <xdr:sp macro="" textlink="">
      <xdr:nvSpPr>
        <xdr:cNvPr id="1282" name="Text Box 68">
          <a:extLst>
            <a:ext uri="{FF2B5EF4-FFF2-40B4-BE49-F238E27FC236}">
              <a16:creationId xmlns:a16="http://schemas.microsoft.com/office/drawing/2014/main" id="{7E90EFCF-74FB-4434-818A-3457F561F49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66675</xdr:rowOff>
    </xdr:to>
    <xdr:sp macro="" textlink="">
      <xdr:nvSpPr>
        <xdr:cNvPr id="1283" name="Text Box 69">
          <a:extLst>
            <a:ext uri="{FF2B5EF4-FFF2-40B4-BE49-F238E27FC236}">
              <a16:creationId xmlns:a16="http://schemas.microsoft.com/office/drawing/2014/main" id="{9B21E173-6C48-40E4-A5A7-CE434B4F176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66675</xdr:rowOff>
    </xdr:to>
    <xdr:sp macro="" textlink="">
      <xdr:nvSpPr>
        <xdr:cNvPr id="1284" name="Text Box 70">
          <a:extLst>
            <a:ext uri="{FF2B5EF4-FFF2-40B4-BE49-F238E27FC236}">
              <a16:creationId xmlns:a16="http://schemas.microsoft.com/office/drawing/2014/main" id="{781C6B90-F260-4D3B-AFB9-BD4E820F54E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66675</xdr:rowOff>
    </xdr:to>
    <xdr:sp macro="" textlink="">
      <xdr:nvSpPr>
        <xdr:cNvPr id="1285" name="Text Box 71">
          <a:extLst>
            <a:ext uri="{FF2B5EF4-FFF2-40B4-BE49-F238E27FC236}">
              <a16:creationId xmlns:a16="http://schemas.microsoft.com/office/drawing/2014/main" id="{4DDBF8B1-FB68-479C-B640-2E302AA8070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66675</xdr:rowOff>
    </xdr:to>
    <xdr:sp macro="" textlink="">
      <xdr:nvSpPr>
        <xdr:cNvPr id="1286" name="Text Box 72">
          <a:extLst>
            <a:ext uri="{FF2B5EF4-FFF2-40B4-BE49-F238E27FC236}">
              <a16:creationId xmlns:a16="http://schemas.microsoft.com/office/drawing/2014/main" id="{572AF314-3087-4CFB-81D6-65B524E9070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66675</xdr:rowOff>
    </xdr:to>
    <xdr:sp macro="" textlink="">
      <xdr:nvSpPr>
        <xdr:cNvPr id="1287" name="Text Box 73">
          <a:extLst>
            <a:ext uri="{FF2B5EF4-FFF2-40B4-BE49-F238E27FC236}">
              <a16:creationId xmlns:a16="http://schemas.microsoft.com/office/drawing/2014/main" id="{0E8B5B22-2634-4078-8BE3-D0BA0A18B72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28575</xdr:rowOff>
    </xdr:to>
    <xdr:sp macro="" textlink="">
      <xdr:nvSpPr>
        <xdr:cNvPr id="1288" name="Text Box 46">
          <a:extLst>
            <a:ext uri="{FF2B5EF4-FFF2-40B4-BE49-F238E27FC236}">
              <a16:creationId xmlns:a16="http://schemas.microsoft.com/office/drawing/2014/main" id="{6A8425BF-2A0F-4206-B8E0-1C8305F88D1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28575</xdr:rowOff>
    </xdr:to>
    <xdr:sp macro="" textlink="">
      <xdr:nvSpPr>
        <xdr:cNvPr id="1289" name="Text Box 43">
          <a:extLst>
            <a:ext uri="{FF2B5EF4-FFF2-40B4-BE49-F238E27FC236}">
              <a16:creationId xmlns:a16="http://schemas.microsoft.com/office/drawing/2014/main" id="{2C6A2701-250F-44F7-B2CD-D178878D28B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28575</xdr:rowOff>
    </xdr:to>
    <xdr:sp macro="" textlink="">
      <xdr:nvSpPr>
        <xdr:cNvPr id="1290" name="Text Box 46">
          <a:extLst>
            <a:ext uri="{FF2B5EF4-FFF2-40B4-BE49-F238E27FC236}">
              <a16:creationId xmlns:a16="http://schemas.microsoft.com/office/drawing/2014/main" id="{9648803E-4656-4F32-86B0-CC813F8F00DA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28575</xdr:rowOff>
    </xdr:to>
    <xdr:sp macro="" textlink="">
      <xdr:nvSpPr>
        <xdr:cNvPr id="1291" name="Text Box 43">
          <a:extLst>
            <a:ext uri="{FF2B5EF4-FFF2-40B4-BE49-F238E27FC236}">
              <a16:creationId xmlns:a16="http://schemas.microsoft.com/office/drawing/2014/main" id="{DBA89E81-C1DB-4CE9-82F4-49920A27905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47625</xdr:rowOff>
    </xdr:to>
    <xdr:sp macro="" textlink="">
      <xdr:nvSpPr>
        <xdr:cNvPr id="1292" name="Text Box 68">
          <a:extLst>
            <a:ext uri="{FF2B5EF4-FFF2-40B4-BE49-F238E27FC236}">
              <a16:creationId xmlns:a16="http://schemas.microsoft.com/office/drawing/2014/main" id="{D1B404A8-079F-48AC-9664-72B59AF62A1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47625</xdr:rowOff>
    </xdr:to>
    <xdr:sp macro="" textlink="">
      <xdr:nvSpPr>
        <xdr:cNvPr id="1293" name="Text Box 69">
          <a:extLst>
            <a:ext uri="{FF2B5EF4-FFF2-40B4-BE49-F238E27FC236}">
              <a16:creationId xmlns:a16="http://schemas.microsoft.com/office/drawing/2014/main" id="{6969BE57-A4BE-4B78-B07B-0C2332A6AD0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47625</xdr:rowOff>
    </xdr:to>
    <xdr:sp macro="" textlink="">
      <xdr:nvSpPr>
        <xdr:cNvPr id="1294" name="Text Box 70">
          <a:extLst>
            <a:ext uri="{FF2B5EF4-FFF2-40B4-BE49-F238E27FC236}">
              <a16:creationId xmlns:a16="http://schemas.microsoft.com/office/drawing/2014/main" id="{CA632A66-85CD-4105-BBB4-A69465032BB0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47625</xdr:rowOff>
    </xdr:to>
    <xdr:sp macro="" textlink="">
      <xdr:nvSpPr>
        <xdr:cNvPr id="1295" name="Text Box 71">
          <a:extLst>
            <a:ext uri="{FF2B5EF4-FFF2-40B4-BE49-F238E27FC236}">
              <a16:creationId xmlns:a16="http://schemas.microsoft.com/office/drawing/2014/main" id="{834BF5BB-8E86-432F-85B0-758A5612FDC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47625</xdr:rowOff>
    </xdr:to>
    <xdr:sp macro="" textlink="">
      <xdr:nvSpPr>
        <xdr:cNvPr id="1296" name="Text Box 72">
          <a:extLst>
            <a:ext uri="{FF2B5EF4-FFF2-40B4-BE49-F238E27FC236}">
              <a16:creationId xmlns:a16="http://schemas.microsoft.com/office/drawing/2014/main" id="{EDD29B8E-DE9C-4E92-8EEF-6B20282A719D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47625</xdr:rowOff>
    </xdr:to>
    <xdr:sp macro="" textlink="">
      <xdr:nvSpPr>
        <xdr:cNvPr id="1297" name="Text Box 73">
          <a:extLst>
            <a:ext uri="{FF2B5EF4-FFF2-40B4-BE49-F238E27FC236}">
              <a16:creationId xmlns:a16="http://schemas.microsoft.com/office/drawing/2014/main" id="{E1A8A340-85C4-49B4-BF73-09AD32E8FAD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28575</xdr:rowOff>
    </xdr:to>
    <xdr:sp macro="" textlink="">
      <xdr:nvSpPr>
        <xdr:cNvPr id="1298" name="Text Box 46">
          <a:extLst>
            <a:ext uri="{FF2B5EF4-FFF2-40B4-BE49-F238E27FC236}">
              <a16:creationId xmlns:a16="http://schemas.microsoft.com/office/drawing/2014/main" id="{CAE4038B-4530-4221-B181-7735969E7C6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28575</xdr:rowOff>
    </xdr:to>
    <xdr:sp macro="" textlink="">
      <xdr:nvSpPr>
        <xdr:cNvPr id="1299" name="Text Box 43">
          <a:extLst>
            <a:ext uri="{FF2B5EF4-FFF2-40B4-BE49-F238E27FC236}">
              <a16:creationId xmlns:a16="http://schemas.microsoft.com/office/drawing/2014/main" id="{00A60139-3689-426F-ABDA-80E4BCD0AAF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28575</xdr:rowOff>
    </xdr:to>
    <xdr:sp macro="" textlink="">
      <xdr:nvSpPr>
        <xdr:cNvPr id="1300" name="Text Box 46">
          <a:extLst>
            <a:ext uri="{FF2B5EF4-FFF2-40B4-BE49-F238E27FC236}">
              <a16:creationId xmlns:a16="http://schemas.microsoft.com/office/drawing/2014/main" id="{F2AC7122-C310-4D49-BFB3-BA836E8F5B9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28575</xdr:rowOff>
    </xdr:to>
    <xdr:sp macro="" textlink="">
      <xdr:nvSpPr>
        <xdr:cNvPr id="1301" name="Text Box 43">
          <a:extLst>
            <a:ext uri="{FF2B5EF4-FFF2-40B4-BE49-F238E27FC236}">
              <a16:creationId xmlns:a16="http://schemas.microsoft.com/office/drawing/2014/main" id="{9319BE1E-522B-404C-9046-1289DF6FD85A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70</xdr:row>
      <xdr:rowOff>0</xdr:rowOff>
    </xdr:from>
    <xdr:to>
      <xdr:col>1</xdr:col>
      <xdr:colOff>790575</xdr:colOff>
      <xdr:row>70</xdr:row>
      <xdr:rowOff>171450</xdr:rowOff>
    </xdr:to>
    <xdr:sp macro="" textlink="">
      <xdr:nvSpPr>
        <xdr:cNvPr id="1302" name="Text Box 10">
          <a:extLst>
            <a:ext uri="{FF2B5EF4-FFF2-40B4-BE49-F238E27FC236}">
              <a16:creationId xmlns:a16="http://schemas.microsoft.com/office/drawing/2014/main" id="{5AB67D54-10DC-484C-9C0A-A2065CB3EC37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70</xdr:row>
      <xdr:rowOff>0</xdr:rowOff>
    </xdr:from>
    <xdr:to>
      <xdr:col>1</xdr:col>
      <xdr:colOff>790575</xdr:colOff>
      <xdr:row>70</xdr:row>
      <xdr:rowOff>171450</xdr:rowOff>
    </xdr:to>
    <xdr:sp macro="" textlink="">
      <xdr:nvSpPr>
        <xdr:cNvPr id="1303" name="Text Box 11">
          <a:extLst>
            <a:ext uri="{FF2B5EF4-FFF2-40B4-BE49-F238E27FC236}">
              <a16:creationId xmlns:a16="http://schemas.microsoft.com/office/drawing/2014/main" id="{9F44218F-B7BC-4C37-8B89-853244BC7F25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171450</xdr:rowOff>
    </xdr:to>
    <xdr:sp macro="" textlink="">
      <xdr:nvSpPr>
        <xdr:cNvPr id="1304" name="Text Box 65">
          <a:extLst>
            <a:ext uri="{FF2B5EF4-FFF2-40B4-BE49-F238E27FC236}">
              <a16:creationId xmlns:a16="http://schemas.microsoft.com/office/drawing/2014/main" id="{2ED9E010-3C81-43D0-B2F6-476FBD4079A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171450</xdr:rowOff>
    </xdr:to>
    <xdr:sp macro="" textlink="">
      <xdr:nvSpPr>
        <xdr:cNvPr id="1305" name="Text Box 91">
          <a:extLst>
            <a:ext uri="{FF2B5EF4-FFF2-40B4-BE49-F238E27FC236}">
              <a16:creationId xmlns:a16="http://schemas.microsoft.com/office/drawing/2014/main" id="{A9C74B38-E89A-4D87-8A42-60CFA8432F9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171450</xdr:rowOff>
    </xdr:to>
    <xdr:sp macro="" textlink="">
      <xdr:nvSpPr>
        <xdr:cNvPr id="1306" name="Text Box 65">
          <a:extLst>
            <a:ext uri="{FF2B5EF4-FFF2-40B4-BE49-F238E27FC236}">
              <a16:creationId xmlns:a16="http://schemas.microsoft.com/office/drawing/2014/main" id="{481ED783-0063-4CE0-9D81-62A29231F3D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171450</xdr:rowOff>
    </xdr:to>
    <xdr:sp macro="" textlink="">
      <xdr:nvSpPr>
        <xdr:cNvPr id="1307" name="Text Box 91">
          <a:extLst>
            <a:ext uri="{FF2B5EF4-FFF2-40B4-BE49-F238E27FC236}">
              <a16:creationId xmlns:a16="http://schemas.microsoft.com/office/drawing/2014/main" id="{372682E2-B779-47DC-818A-2BB84DF749F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171450</xdr:rowOff>
    </xdr:to>
    <xdr:sp macro="" textlink="">
      <xdr:nvSpPr>
        <xdr:cNvPr id="1308" name="Text Box 46">
          <a:extLst>
            <a:ext uri="{FF2B5EF4-FFF2-40B4-BE49-F238E27FC236}">
              <a16:creationId xmlns:a16="http://schemas.microsoft.com/office/drawing/2014/main" id="{AE811903-FB55-453D-AB64-82517E2CA6F6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171450</xdr:rowOff>
    </xdr:to>
    <xdr:sp macro="" textlink="">
      <xdr:nvSpPr>
        <xdr:cNvPr id="1309" name="Text Box 43">
          <a:extLst>
            <a:ext uri="{FF2B5EF4-FFF2-40B4-BE49-F238E27FC236}">
              <a16:creationId xmlns:a16="http://schemas.microsoft.com/office/drawing/2014/main" id="{A10827E9-10FD-4956-93DE-2812421EB38D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66675</xdr:rowOff>
    </xdr:to>
    <xdr:sp macro="" textlink="">
      <xdr:nvSpPr>
        <xdr:cNvPr id="1310" name="Text Box 68">
          <a:extLst>
            <a:ext uri="{FF2B5EF4-FFF2-40B4-BE49-F238E27FC236}">
              <a16:creationId xmlns:a16="http://schemas.microsoft.com/office/drawing/2014/main" id="{241D82E0-CF90-4E68-9039-28264E38769A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66675</xdr:rowOff>
    </xdr:to>
    <xdr:sp macro="" textlink="">
      <xdr:nvSpPr>
        <xdr:cNvPr id="1311" name="Text Box 69">
          <a:extLst>
            <a:ext uri="{FF2B5EF4-FFF2-40B4-BE49-F238E27FC236}">
              <a16:creationId xmlns:a16="http://schemas.microsoft.com/office/drawing/2014/main" id="{4BD49D3D-CD16-4AF9-BC58-969BC976776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66675</xdr:rowOff>
    </xdr:to>
    <xdr:sp macro="" textlink="">
      <xdr:nvSpPr>
        <xdr:cNvPr id="1312" name="Text Box 70">
          <a:extLst>
            <a:ext uri="{FF2B5EF4-FFF2-40B4-BE49-F238E27FC236}">
              <a16:creationId xmlns:a16="http://schemas.microsoft.com/office/drawing/2014/main" id="{3CEED919-7E77-4A33-80AF-D5E248DAA2D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66675</xdr:rowOff>
    </xdr:to>
    <xdr:sp macro="" textlink="">
      <xdr:nvSpPr>
        <xdr:cNvPr id="1313" name="Text Box 71">
          <a:extLst>
            <a:ext uri="{FF2B5EF4-FFF2-40B4-BE49-F238E27FC236}">
              <a16:creationId xmlns:a16="http://schemas.microsoft.com/office/drawing/2014/main" id="{ADC06C7A-C4E6-4008-BACB-B644DCA6484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66675</xdr:rowOff>
    </xdr:to>
    <xdr:sp macro="" textlink="">
      <xdr:nvSpPr>
        <xdr:cNvPr id="1314" name="Text Box 72">
          <a:extLst>
            <a:ext uri="{FF2B5EF4-FFF2-40B4-BE49-F238E27FC236}">
              <a16:creationId xmlns:a16="http://schemas.microsoft.com/office/drawing/2014/main" id="{5BAB0570-5E98-418E-B0C9-2D992445B75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66675</xdr:rowOff>
    </xdr:to>
    <xdr:sp macro="" textlink="">
      <xdr:nvSpPr>
        <xdr:cNvPr id="1315" name="Text Box 73">
          <a:extLst>
            <a:ext uri="{FF2B5EF4-FFF2-40B4-BE49-F238E27FC236}">
              <a16:creationId xmlns:a16="http://schemas.microsoft.com/office/drawing/2014/main" id="{28D12ED3-EF94-4356-81F2-4EF5F57FAD0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28575</xdr:rowOff>
    </xdr:to>
    <xdr:sp macro="" textlink="">
      <xdr:nvSpPr>
        <xdr:cNvPr id="1316" name="Text Box 46">
          <a:extLst>
            <a:ext uri="{FF2B5EF4-FFF2-40B4-BE49-F238E27FC236}">
              <a16:creationId xmlns:a16="http://schemas.microsoft.com/office/drawing/2014/main" id="{83FCBFBE-B382-4B63-A9FA-346FC13B3AE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28575</xdr:rowOff>
    </xdr:to>
    <xdr:sp macro="" textlink="">
      <xdr:nvSpPr>
        <xdr:cNvPr id="1317" name="Text Box 43">
          <a:extLst>
            <a:ext uri="{FF2B5EF4-FFF2-40B4-BE49-F238E27FC236}">
              <a16:creationId xmlns:a16="http://schemas.microsoft.com/office/drawing/2014/main" id="{E0232769-CDFD-4756-945E-53261714DB10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28575</xdr:rowOff>
    </xdr:to>
    <xdr:sp macro="" textlink="">
      <xdr:nvSpPr>
        <xdr:cNvPr id="1318" name="Text Box 46">
          <a:extLst>
            <a:ext uri="{FF2B5EF4-FFF2-40B4-BE49-F238E27FC236}">
              <a16:creationId xmlns:a16="http://schemas.microsoft.com/office/drawing/2014/main" id="{28FAE9B8-C0AE-4715-B816-BC32164AF33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28575</xdr:rowOff>
    </xdr:to>
    <xdr:sp macro="" textlink="">
      <xdr:nvSpPr>
        <xdr:cNvPr id="1319" name="Text Box 43">
          <a:extLst>
            <a:ext uri="{FF2B5EF4-FFF2-40B4-BE49-F238E27FC236}">
              <a16:creationId xmlns:a16="http://schemas.microsoft.com/office/drawing/2014/main" id="{D52F89F8-7B97-43EA-AAB8-1570A25267E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66675</xdr:rowOff>
    </xdr:to>
    <xdr:sp macro="" textlink="">
      <xdr:nvSpPr>
        <xdr:cNvPr id="1320" name="Text Box 68">
          <a:extLst>
            <a:ext uri="{FF2B5EF4-FFF2-40B4-BE49-F238E27FC236}">
              <a16:creationId xmlns:a16="http://schemas.microsoft.com/office/drawing/2014/main" id="{3CAC85AD-9ADB-428A-863D-9A8F5F2C8D1D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66675</xdr:rowOff>
    </xdr:to>
    <xdr:sp macro="" textlink="">
      <xdr:nvSpPr>
        <xdr:cNvPr id="1321" name="Text Box 69">
          <a:extLst>
            <a:ext uri="{FF2B5EF4-FFF2-40B4-BE49-F238E27FC236}">
              <a16:creationId xmlns:a16="http://schemas.microsoft.com/office/drawing/2014/main" id="{F9A17716-E165-4D77-A1C6-B206882AA00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66675</xdr:rowOff>
    </xdr:to>
    <xdr:sp macro="" textlink="">
      <xdr:nvSpPr>
        <xdr:cNvPr id="1322" name="Text Box 70">
          <a:extLst>
            <a:ext uri="{FF2B5EF4-FFF2-40B4-BE49-F238E27FC236}">
              <a16:creationId xmlns:a16="http://schemas.microsoft.com/office/drawing/2014/main" id="{7CC1A850-A780-4796-9D7C-A3601129693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66675</xdr:rowOff>
    </xdr:to>
    <xdr:sp macro="" textlink="">
      <xdr:nvSpPr>
        <xdr:cNvPr id="1323" name="Text Box 71">
          <a:extLst>
            <a:ext uri="{FF2B5EF4-FFF2-40B4-BE49-F238E27FC236}">
              <a16:creationId xmlns:a16="http://schemas.microsoft.com/office/drawing/2014/main" id="{30D90767-FAC8-4C7C-83AE-45CCCC95864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66675</xdr:rowOff>
    </xdr:to>
    <xdr:sp macro="" textlink="">
      <xdr:nvSpPr>
        <xdr:cNvPr id="1324" name="Text Box 72">
          <a:extLst>
            <a:ext uri="{FF2B5EF4-FFF2-40B4-BE49-F238E27FC236}">
              <a16:creationId xmlns:a16="http://schemas.microsoft.com/office/drawing/2014/main" id="{62A34636-C0AC-4157-AAB1-97222AD3D32A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66675</xdr:rowOff>
    </xdr:to>
    <xdr:sp macro="" textlink="">
      <xdr:nvSpPr>
        <xdr:cNvPr id="1325" name="Text Box 73">
          <a:extLst>
            <a:ext uri="{FF2B5EF4-FFF2-40B4-BE49-F238E27FC236}">
              <a16:creationId xmlns:a16="http://schemas.microsoft.com/office/drawing/2014/main" id="{87FA956F-B1E0-4CBD-B873-B5DB394E150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28575</xdr:rowOff>
    </xdr:to>
    <xdr:sp macro="" textlink="">
      <xdr:nvSpPr>
        <xdr:cNvPr id="1326" name="Text Box 46">
          <a:extLst>
            <a:ext uri="{FF2B5EF4-FFF2-40B4-BE49-F238E27FC236}">
              <a16:creationId xmlns:a16="http://schemas.microsoft.com/office/drawing/2014/main" id="{56F38BC6-48F1-4AC1-BB65-E2A96613A1A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28575</xdr:rowOff>
    </xdr:to>
    <xdr:sp macro="" textlink="">
      <xdr:nvSpPr>
        <xdr:cNvPr id="1327" name="Text Box 43">
          <a:extLst>
            <a:ext uri="{FF2B5EF4-FFF2-40B4-BE49-F238E27FC236}">
              <a16:creationId xmlns:a16="http://schemas.microsoft.com/office/drawing/2014/main" id="{D9D81EA2-19F4-4E1A-B8CE-16053FB6EF3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28575</xdr:rowOff>
    </xdr:to>
    <xdr:sp macro="" textlink="">
      <xdr:nvSpPr>
        <xdr:cNvPr id="1328" name="Text Box 46">
          <a:extLst>
            <a:ext uri="{FF2B5EF4-FFF2-40B4-BE49-F238E27FC236}">
              <a16:creationId xmlns:a16="http://schemas.microsoft.com/office/drawing/2014/main" id="{C227AE1C-D5EB-4EAB-938B-55F58CF6781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76200</xdr:colOff>
      <xdr:row>70</xdr:row>
      <xdr:rowOff>28575</xdr:rowOff>
    </xdr:to>
    <xdr:sp macro="" textlink="">
      <xdr:nvSpPr>
        <xdr:cNvPr id="1329" name="Text Box 43">
          <a:extLst>
            <a:ext uri="{FF2B5EF4-FFF2-40B4-BE49-F238E27FC236}">
              <a16:creationId xmlns:a16="http://schemas.microsoft.com/office/drawing/2014/main" id="{B4C7902D-B47A-4C1D-ABFC-078F20E2142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71</xdr:row>
      <xdr:rowOff>0</xdr:rowOff>
    </xdr:from>
    <xdr:ext cx="76200" cy="47625"/>
    <xdr:sp macro="" textlink="">
      <xdr:nvSpPr>
        <xdr:cNvPr id="1330" name="Text Box 68">
          <a:extLst>
            <a:ext uri="{FF2B5EF4-FFF2-40B4-BE49-F238E27FC236}">
              <a16:creationId xmlns:a16="http://schemas.microsoft.com/office/drawing/2014/main" id="{6034A4BE-9CEC-44EE-AAA7-014EA48C6546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47625"/>
    <xdr:sp macro="" textlink="">
      <xdr:nvSpPr>
        <xdr:cNvPr id="1331" name="Text Box 69">
          <a:extLst>
            <a:ext uri="{FF2B5EF4-FFF2-40B4-BE49-F238E27FC236}">
              <a16:creationId xmlns:a16="http://schemas.microsoft.com/office/drawing/2014/main" id="{76667D77-5D64-4717-918D-91B06F345D0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47625"/>
    <xdr:sp macro="" textlink="">
      <xdr:nvSpPr>
        <xdr:cNvPr id="1332" name="Text Box 70">
          <a:extLst>
            <a:ext uri="{FF2B5EF4-FFF2-40B4-BE49-F238E27FC236}">
              <a16:creationId xmlns:a16="http://schemas.microsoft.com/office/drawing/2014/main" id="{3DCE1B91-0D55-4B08-87DB-2CB5F1F2E65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47625"/>
    <xdr:sp macro="" textlink="">
      <xdr:nvSpPr>
        <xdr:cNvPr id="1333" name="Text Box 71">
          <a:extLst>
            <a:ext uri="{FF2B5EF4-FFF2-40B4-BE49-F238E27FC236}">
              <a16:creationId xmlns:a16="http://schemas.microsoft.com/office/drawing/2014/main" id="{765A3018-24AC-4295-B94C-48F8A1F596E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47625"/>
    <xdr:sp macro="" textlink="">
      <xdr:nvSpPr>
        <xdr:cNvPr id="1334" name="Text Box 72">
          <a:extLst>
            <a:ext uri="{FF2B5EF4-FFF2-40B4-BE49-F238E27FC236}">
              <a16:creationId xmlns:a16="http://schemas.microsoft.com/office/drawing/2014/main" id="{309FEA62-DC0F-4312-BF67-C78BE47B95F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47625"/>
    <xdr:sp macro="" textlink="">
      <xdr:nvSpPr>
        <xdr:cNvPr id="1335" name="Text Box 73">
          <a:extLst>
            <a:ext uri="{FF2B5EF4-FFF2-40B4-BE49-F238E27FC236}">
              <a16:creationId xmlns:a16="http://schemas.microsoft.com/office/drawing/2014/main" id="{71D3BE63-FFA8-41ED-9619-8696AFF66D9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8575"/>
    <xdr:sp macro="" textlink="">
      <xdr:nvSpPr>
        <xdr:cNvPr id="1336" name="Text Box 46">
          <a:extLst>
            <a:ext uri="{FF2B5EF4-FFF2-40B4-BE49-F238E27FC236}">
              <a16:creationId xmlns:a16="http://schemas.microsoft.com/office/drawing/2014/main" id="{CAB0701E-2083-4C06-90C7-D8ED011FC82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8575"/>
    <xdr:sp macro="" textlink="">
      <xdr:nvSpPr>
        <xdr:cNvPr id="1337" name="Text Box 43">
          <a:extLst>
            <a:ext uri="{FF2B5EF4-FFF2-40B4-BE49-F238E27FC236}">
              <a16:creationId xmlns:a16="http://schemas.microsoft.com/office/drawing/2014/main" id="{3F606F4F-0284-43E0-9AC1-25C833969217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8575"/>
    <xdr:sp macro="" textlink="">
      <xdr:nvSpPr>
        <xdr:cNvPr id="1338" name="Text Box 46">
          <a:extLst>
            <a:ext uri="{FF2B5EF4-FFF2-40B4-BE49-F238E27FC236}">
              <a16:creationId xmlns:a16="http://schemas.microsoft.com/office/drawing/2014/main" id="{A096071E-0848-444A-A2AE-1955DF5D920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8575"/>
    <xdr:sp macro="" textlink="">
      <xdr:nvSpPr>
        <xdr:cNvPr id="1339" name="Text Box 43">
          <a:extLst>
            <a:ext uri="{FF2B5EF4-FFF2-40B4-BE49-F238E27FC236}">
              <a16:creationId xmlns:a16="http://schemas.microsoft.com/office/drawing/2014/main" id="{A4C7B33F-E389-4C6A-811A-C4D8F7149C1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171450"/>
    <xdr:sp macro="" textlink="">
      <xdr:nvSpPr>
        <xdr:cNvPr id="1340" name="Text Box 65">
          <a:extLst>
            <a:ext uri="{FF2B5EF4-FFF2-40B4-BE49-F238E27FC236}">
              <a16:creationId xmlns:a16="http://schemas.microsoft.com/office/drawing/2014/main" id="{015523B1-5F69-4669-9627-FE901D75F07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171450"/>
    <xdr:sp macro="" textlink="">
      <xdr:nvSpPr>
        <xdr:cNvPr id="1341" name="Text Box 91">
          <a:extLst>
            <a:ext uri="{FF2B5EF4-FFF2-40B4-BE49-F238E27FC236}">
              <a16:creationId xmlns:a16="http://schemas.microsoft.com/office/drawing/2014/main" id="{7800B5F4-7816-4FEE-88B3-DD3A686ED55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171450"/>
    <xdr:sp macro="" textlink="">
      <xdr:nvSpPr>
        <xdr:cNvPr id="1342" name="Text Box 65">
          <a:extLst>
            <a:ext uri="{FF2B5EF4-FFF2-40B4-BE49-F238E27FC236}">
              <a16:creationId xmlns:a16="http://schemas.microsoft.com/office/drawing/2014/main" id="{5FD12CCC-C830-4691-9068-38CFC45657D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171450"/>
    <xdr:sp macro="" textlink="">
      <xdr:nvSpPr>
        <xdr:cNvPr id="1343" name="Text Box 91">
          <a:extLst>
            <a:ext uri="{FF2B5EF4-FFF2-40B4-BE49-F238E27FC236}">
              <a16:creationId xmlns:a16="http://schemas.microsoft.com/office/drawing/2014/main" id="{186D2983-8277-4F27-9C60-4CF34B6C7D7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66675"/>
    <xdr:sp macro="" textlink="">
      <xdr:nvSpPr>
        <xdr:cNvPr id="1344" name="Text Box 68">
          <a:extLst>
            <a:ext uri="{FF2B5EF4-FFF2-40B4-BE49-F238E27FC236}">
              <a16:creationId xmlns:a16="http://schemas.microsoft.com/office/drawing/2014/main" id="{674747B5-D869-4D13-BCD9-7CB301A9889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66675"/>
    <xdr:sp macro="" textlink="">
      <xdr:nvSpPr>
        <xdr:cNvPr id="1345" name="Text Box 69">
          <a:extLst>
            <a:ext uri="{FF2B5EF4-FFF2-40B4-BE49-F238E27FC236}">
              <a16:creationId xmlns:a16="http://schemas.microsoft.com/office/drawing/2014/main" id="{D4F4A438-B392-4BAB-AF3D-C1AE83C9ECA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66675"/>
    <xdr:sp macro="" textlink="">
      <xdr:nvSpPr>
        <xdr:cNvPr id="1346" name="Text Box 70">
          <a:extLst>
            <a:ext uri="{FF2B5EF4-FFF2-40B4-BE49-F238E27FC236}">
              <a16:creationId xmlns:a16="http://schemas.microsoft.com/office/drawing/2014/main" id="{BD47527A-127D-4F1E-9C60-FFC69B4CC51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66675"/>
    <xdr:sp macro="" textlink="">
      <xdr:nvSpPr>
        <xdr:cNvPr id="1347" name="Text Box 71">
          <a:extLst>
            <a:ext uri="{FF2B5EF4-FFF2-40B4-BE49-F238E27FC236}">
              <a16:creationId xmlns:a16="http://schemas.microsoft.com/office/drawing/2014/main" id="{0A4C98F0-7B5F-4A3E-867A-6E5F36B4467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66675"/>
    <xdr:sp macro="" textlink="">
      <xdr:nvSpPr>
        <xdr:cNvPr id="1348" name="Text Box 72">
          <a:extLst>
            <a:ext uri="{FF2B5EF4-FFF2-40B4-BE49-F238E27FC236}">
              <a16:creationId xmlns:a16="http://schemas.microsoft.com/office/drawing/2014/main" id="{C84BAD8A-EA4B-4686-AE5F-D9BBC15F097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66675"/>
    <xdr:sp macro="" textlink="">
      <xdr:nvSpPr>
        <xdr:cNvPr id="1349" name="Text Box 73">
          <a:extLst>
            <a:ext uri="{FF2B5EF4-FFF2-40B4-BE49-F238E27FC236}">
              <a16:creationId xmlns:a16="http://schemas.microsoft.com/office/drawing/2014/main" id="{2722A59B-783A-4081-A3F5-40F9A0061CD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8575"/>
    <xdr:sp macro="" textlink="">
      <xdr:nvSpPr>
        <xdr:cNvPr id="1350" name="Text Box 46">
          <a:extLst>
            <a:ext uri="{FF2B5EF4-FFF2-40B4-BE49-F238E27FC236}">
              <a16:creationId xmlns:a16="http://schemas.microsoft.com/office/drawing/2014/main" id="{BCD998D0-C966-4CDA-8AD7-D949ED2C47A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8575"/>
    <xdr:sp macro="" textlink="">
      <xdr:nvSpPr>
        <xdr:cNvPr id="1351" name="Text Box 43">
          <a:extLst>
            <a:ext uri="{FF2B5EF4-FFF2-40B4-BE49-F238E27FC236}">
              <a16:creationId xmlns:a16="http://schemas.microsoft.com/office/drawing/2014/main" id="{9E087D24-B784-4E33-A4B4-6E7FEDCD34EF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8575"/>
    <xdr:sp macro="" textlink="">
      <xdr:nvSpPr>
        <xdr:cNvPr id="1352" name="Text Box 46">
          <a:extLst>
            <a:ext uri="{FF2B5EF4-FFF2-40B4-BE49-F238E27FC236}">
              <a16:creationId xmlns:a16="http://schemas.microsoft.com/office/drawing/2014/main" id="{62C7A989-E078-41B9-9307-92F584EFF6B5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8575"/>
    <xdr:sp macro="" textlink="">
      <xdr:nvSpPr>
        <xdr:cNvPr id="1353" name="Text Box 43">
          <a:extLst>
            <a:ext uri="{FF2B5EF4-FFF2-40B4-BE49-F238E27FC236}">
              <a16:creationId xmlns:a16="http://schemas.microsoft.com/office/drawing/2014/main" id="{5907DB95-2ABA-4D14-BBD2-4DD100092D6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66675"/>
    <xdr:sp macro="" textlink="">
      <xdr:nvSpPr>
        <xdr:cNvPr id="1354" name="Text Box 68">
          <a:extLst>
            <a:ext uri="{FF2B5EF4-FFF2-40B4-BE49-F238E27FC236}">
              <a16:creationId xmlns:a16="http://schemas.microsoft.com/office/drawing/2014/main" id="{21769864-DDAE-4CE4-AE34-EA1F0211A6C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66675"/>
    <xdr:sp macro="" textlink="">
      <xdr:nvSpPr>
        <xdr:cNvPr id="1355" name="Text Box 69">
          <a:extLst>
            <a:ext uri="{FF2B5EF4-FFF2-40B4-BE49-F238E27FC236}">
              <a16:creationId xmlns:a16="http://schemas.microsoft.com/office/drawing/2014/main" id="{9038643B-87AD-4AE9-8ECD-B9FA44883E4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66675"/>
    <xdr:sp macro="" textlink="">
      <xdr:nvSpPr>
        <xdr:cNvPr id="1356" name="Text Box 70">
          <a:extLst>
            <a:ext uri="{FF2B5EF4-FFF2-40B4-BE49-F238E27FC236}">
              <a16:creationId xmlns:a16="http://schemas.microsoft.com/office/drawing/2014/main" id="{DD339745-9219-4D20-B955-F42D2CC440C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66675"/>
    <xdr:sp macro="" textlink="">
      <xdr:nvSpPr>
        <xdr:cNvPr id="1357" name="Text Box 71">
          <a:extLst>
            <a:ext uri="{FF2B5EF4-FFF2-40B4-BE49-F238E27FC236}">
              <a16:creationId xmlns:a16="http://schemas.microsoft.com/office/drawing/2014/main" id="{CAB74BAB-7C3C-48CB-8B29-8495E0383DE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66675"/>
    <xdr:sp macro="" textlink="">
      <xdr:nvSpPr>
        <xdr:cNvPr id="1358" name="Text Box 72">
          <a:extLst>
            <a:ext uri="{FF2B5EF4-FFF2-40B4-BE49-F238E27FC236}">
              <a16:creationId xmlns:a16="http://schemas.microsoft.com/office/drawing/2014/main" id="{1C566952-FD37-406D-95C2-60478155915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66675"/>
    <xdr:sp macro="" textlink="">
      <xdr:nvSpPr>
        <xdr:cNvPr id="1359" name="Text Box 73">
          <a:extLst>
            <a:ext uri="{FF2B5EF4-FFF2-40B4-BE49-F238E27FC236}">
              <a16:creationId xmlns:a16="http://schemas.microsoft.com/office/drawing/2014/main" id="{72158078-5B39-409F-91FC-49F3B5642F1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8575"/>
    <xdr:sp macro="" textlink="">
      <xdr:nvSpPr>
        <xdr:cNvPr id="1360" name="Text Box 46">
          <a:extLst>
            <a:ext uri="{FF2B5EF4-FFF2-40B4-BE49-F238E27FC236}">
              <a16:creationId xmlns:a16="http://schemas.microsoft.com/office/drawing/2014/main" id="{9372B2A5-D9F7-44AC-B3BF-7460EBF293C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8575"/>
    <xdr:sp macro="" textlink="">
      <xdr:nvSpPr>
        <xdr:cNvPr id="1361" name="Text Box 43">
          <a:extLst>
            <a:ext uri="{FF2B5EF4-FFF2-40B4-BE49-F238E27FC236}">
              <a16:creationId xmlns:a16="http://schemas.microsoft.com/office/drawing/2014/main" id="{23633370-360D-4456-9070-1DA019424F3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8575"/>
    <xdr:sp macro="" textlink="">
      <xdr:nvSpPr>
        <xdr:cNvPr id="1362" name="Text Box 46">
          <a:extLst>
            <a:ext uri="{FF2B5EF4-FFF2-40B4-BE49-F238E27FC236}">
              <a16:creationId xmlns:a16="http://schemas.microsoft.com/office/drawing/2014/main" id="{1285F444-563C-4DCD-99DE-A22E87ABC16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8575"/>
    <xdr:sp macro="" textlink="">
      <xdr:nvSpPr>
        <xdr:cNvPr id="1363" name="Text Box 43">
          <a:extLst>
            <a:ext uri="{FF2B5EF4-FFF2-40B4-BE49-F238E27FC236}">
              <a16:creationId xmlns:a16="http://schemas.microsoft.com/office/drawing/2014/main" id="{83309A79-6E5D-46F6-958E-630B2A7FBEC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47625"/>
    <xdr:sp macro="" textlink="">
      <xdr:nvSpPr>
        <xdr:cNvPr id="1364" name="Text Box 68">
          <a:extLst>
            <a:ext uri="{FF2B5EF4-FFF2-40B4-BE49-F238E27FC236}">
              <a16:creationId xmlns:a16="http://schemas.microsoft.com/office/drawing/2014/main" id="{CF16F093-FDB1-4D24-9311-B1DDA1ACCFC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47625"/>
    <xdr:sp macro="" textlink="">
      <xdr:nvSpPr>
        <xdr:cNvPr id="1365" name="Text Box 69">
          <a:extLst>
            <a:ext uri="{FF2B5EF4-FFF2-40B4-BE49-F238E27FC236}">
              <a16:creationId xmlns:a16="http://schemas.microsoft.com/office/drawing/2014/main" id="{94483AF8-1BC2-49C2-B3A5-A4F8C347253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47625"/>
    <xdr:sp macro="" textlink="">
      <xdr:nvSpPr>
        <xdr:cNvPr id="1366" name="Text Box 70">
          <a:extLst>
            <a:ext uri="{FF2B5EF4-FFF2-40B4-BE49-F238E27FC236}">
              <a16:creationId xmlns:a16="http://schemas.microsoft.com/office/drawing/2014/main" id="{438D1E00-D658-441D-A517-13BC32DC9587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47625"/>
    <xdr:sp macro="" textlink="">
      <xdr:nvSpPr>
        <xdr:cNvPr id="1367" name="Text Box 71">
          <a:extLst>
            <a:ext uri="{FF2B5EF4-FFF2-40B4-BE49-F238E27FC236}">
              <a16:creationId xmlns:a16="http://schemas.microsoft.com/office/drawing/2014/main" id="{7ACDA2C0-FEE4-49F0-BCC3-665D7874DA3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47625"/>
    <xdr:sp macro="" textlink="">
      <xdr:nvSpPr>
        <xdr:cNvPr id="1368" name="Text Box 72">
          <a:extLst>
            <a:ext uri="{FF2B5EF4-FFF2-40B4-BE49-F238E27FC236}">
              <a16:creationId xmlns:a16="http://schemas.microsoft.com/office/drawing/2014/main" id="{5A4A5CAD-C79B-493A-993C-A90C445CC536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47625"/>
    <xdr:sp macro="" textlink="">
      <xdr:nvSpPr>
        <xdr:cNvPr id="1369" name="Text Box 73">
          <a:extLst>
            <a:ext uri="{FF2B5EF4-FFF2-40B4-BE49-F238E27FC236}">
              <a16:creationId xmlns:a16="http://schemas.microsoft.com/office/drawing/2014/main" id="{A18B5BCF-7E91-4807-BC80-071ED2FE7016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8575"/>
    <xdr:sp macro="" textlink="">
      <xdr:nvSpPr>
        <xdr:cNvPr id="1370" name="Text Box 46">
          <a:extLst>
            <a:ext uri="{FF2B5EF4-FFF2-40B4-BE49-F238E27FC236}">
              <a16:creationId xmlns:a16="http://schemas.microsoft.com/office/drawing/2014/main" id="{9D02C7C4-9357-47C9-8D09-87B3C618C82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8575"/>
    <xdr:sp macro="" textlink="">
      <xdr:nvSpPr>
        <xdr:cNvPr id="1371" name="Text Box 43">
          <a:extLst>
            <a:ext uri="{FF2B5EF4-FFF2-40B4-BE49-F238E27FC236}">
              <a16:creationId xmlns:a16="http://schemas.microsoft.com/office/drawing/2014/main" id="{F6D46D5C-649D-49EE-82C9-CFD96CA6A9B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8575"/>
    <xdr:sp macro="" textlink="">
      <xdr:nvSpPr>
        <xdr:cNvPr id="1372" name="Text Box 46">
          <a:extLst>
            <a:ext uri="{FF2B5EF4-FFF2-40B4-BE49-F238E27FC236}">
              <a16:creationId xmlns:a16="http://schemas.microsoft.com/office/drawing/2014/main" id="{ED285D94-05BA-4B1F-B072-4AA0729F230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8575"/>
    <xdr:sp macro="" textlink="">
      <xdr:nvSpPr>
        <xdr:cNvPr id="1373" name="Text Box 43">
          <a:extLst>
            <a:ext uri="{FF2B5EF4-FFF2-40B4-BE49-F238E27FC236}">
              <a16:creationId xmlns:a16="http://schemas.microsoft.com/office/drawing/2014/main" id="{048A4D00-101E-4934-B961-9830A515707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171450"/>
    <xdr:sp macro="" textlink="">
      <xdr:nvSpPr>
        <xdr:cNvPr id="1374" name="Text Box 65">
          <a:extLst>
            <a:ext uri="{FF2B5EF4-FFF2-40B4-BE49-F238E27FC236}">
              <a16:creationId xmlns:a16="http://schemas.microsoft.com/office/drawing/2014/main" id="{3A5327AE-CB10-4305-BADA-BAB2D541A3D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171450"/>
    <xdr:sp macro="" textlink="">
      <xdr:nvSpPr>
        <xdr:cNvPr id="1375" name="Text Box 91">
          <a:extLst>
            <a:ext uri="{FF2B5EF4-FFF2-40B4-BE49-F238E27FC236}">
              <a16:creationId xmlns:a16="http://schemas.microsoft.com/office/drawing/2014/main" id="{9EDB6891-8EAE-47A6-8741-2A383C41CEF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171450"/>
    <xdr:sp macro="" textlink="">
      <xdr:nvSpPr>
        <xdr:cNvPr id="1376" name="Text Box 65">
          <a:extLst>
            <a:ext uri="{FF2B5EF4-FFF2-40B4-BE49-F238E27FC236}">
              <a16:creationId xmlns:a16="http://schemas.microsoft.com/office/drawing/2014/main" id="{398ED219-072D-4DD6-B014-7503F2B7A42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171450"/>
    <xdr:sp macro="" textlink="">
      <xdr:nvSpPr>
        <xdr:cNvPr id="1377" name="Text Box 91">
          <a:extLst>
            <a:ext uri="{FF2B5EF4-FFF2-40B4-BE49-F238E27FC236}">
              <a16:creationId xmlns:a16="http://schemas.microsoft.com/office/drawing/2014/main" id="{7E244E6F-B6AE-4869-B228-FADF3E465F6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66675"/>
    <xdr:sp macro="" textlink="">
      <xdr:nvSpPr>
        <xdr:cNvPr id="1378" name="Text Box 68">
          <a:extLst>
            <a:ext uri="{FF2B5EF4-FFF2-40B4-BE49-F238E27FC236}">
              <a16:creationId xmlns:a16="http://schemas.microsoft.com/office/drawing/2014/main" id="{6732F5DD-641B-48C6-9588-271C4097B38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66675"/>
    <xdr:sp macro="" textlink="">
      <xdr:nvSpPr>
        <xdr:cNvPr id="1379" name="Text Box 69">
          <a:extLst>
            <a:ext uri="{FF2B5EF4-FFF2-40B4-BE49-F238E27FC236}">
              <a16:creationId xmlns:a16="http://schemas.microsoft.com/office/drawing/2014/main" id="{27A27B8D-39EC-457B-B8F5-AD07F17C10D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66675"/>
    <xdr:sp macro="" textlink="">
      <xdr:nvSpPr>
        <xdr:cNvPr id="1380" name="Text Box 70">
          <a:extLst>
            <a:ext uri="{FF2B5EF4-FFF2-40B4-BE49-F238E27FC236}">
              <a16:creationId xmlns:a16="http://schemas.microsoft.com/office/drawing/2014/main" id="{0E659EF2-EE6C-45E9-B228-4BB6124DA24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66675"/>
    <xdr:sp macro="" textlink="">
      <xdr:nvSpPr>
        <xdr:cNvPr id="1381" name="Text Box 71">
          <a:extLst>
            <a:ext uri="{FF2B5EF4-FFF2-40B4-BE49-F238E27FC236}">
              <a16:creationId xmlns:a16="http://schemas.microsoft.com/office/drawing/2014/main" id="{794671B8-3CDB-4072-8016-6A4664D7240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66675"/>
    <xdr:sp macro="" textlink="">
      <xdr:nvSpPr>
        <xdr:cNvPr id="1382" name="Text Box 72">
          <a:extLst>
            <a:ext uri="{FF2B5EF4-FFF2-40B4-BE49-F238E27FC236}">
              <a16:creationId xmlns:a16="http://schemas.microsoft.com/office/drawing/2014/main" id="{51CC4467-C269-4AC8-BA7F-F84F31EE7DC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66675"/>
    <xdr:sp macro="" textlink="">
      <xdr:nvSpPr>
        <xdr:cNvPr id="1383" name="Text Box 73">
          <a:extLst>
            <a:ext uri="{FF2B5EF4-FFF2-40B4-BE49-F238E27FC236}">
              <a16:creationId xmlns:a16="http://schemas.microsoft.com/office/drawing/2014/main" id="{259D84D2-7557-452C-8579-B138074D72C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8575"/>
    <xdr:sp macro="" textlink="">
      <xdr:nvSpPr>
        <xdr:cNvPr id="1384" name="Text Box 46">
          <a:extLst>
            <a:ext uri="{FF2B5EF4-FFF2-40B4-BE49-F238E27FC236}">
              <a16:creationId xmlns:a16="http://schemas.microsoft.com/office/drawing/2014/main" id="{CFCFAB1E-5DC7-43BC-99B3-CAC4BAB761FF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8575"/>
    <xdr:sp macro="" textlink="">
      <xdr:nvSpPr>
        <xdr:cNvPr id="1385" name="Text Box 43">
          <a:extLst>
            <a:ext uri="{FF2B5EF4-FFF2-40B4-BE49-F238E27FC236}">
              <a16:creationId xmlns:a16="http://schemas.microsoft.com/office/drawing/2014/main" id="{35131231-F104-448B-818A-567B408594D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8575"/>
    <xdr:sp macro="" textlink="">
      <xdr:nvSpPr>
        <xdr:cNvPr id="1386" name="Text Box 46">
          <a:extLst>
            <a:ext uri="{FF2B5EF4-FFF2-40B4-BE49-F238E27FC236}">
              <a16:creationId xmlns:a16="http://schemas.microsoft.com/office/drawing/2014/main" id="{574C1447-FCB0-49A4-9AAE-A986A228B715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8575"/>
    <xdr:sp macro="" textlink="">
      <xdr:nvSpPr>
        <xdr:cNvPr id="1387" name="Text Box 43">
          <a:extLst>
            <a:ext uri="{FF2B5EF4-FFF2-40B4-BE49-F238E27FC236}">
              <a16:creationId xmlns:a16="http://schemas.microsoft.com/office/drawing/2014/main" id="{EAB6453C-2811-4801-8B72-D7970680DF5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66675"/>
    <xdr:sp macro="" textlink="">
      <xdr:nvSpPr>
        <xdr:cNvPr id="1388" name="Text Box 68">
          <a:extLst>
            <a:ext uri="{FF2B5EF4-FFF2-40B4-BE49-F238E27FC236}">
              <a16:creationId xmlns:a16="http://schemas.microsoft.com/office/drawing/2014/main" id="{6112650E-24D5-439E-8601-E45F9A3E5FBF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66675"/>
    <xdr:sp macro="" textlink="">
      <xdr:nvSpPr>
        <xdr:cNvPr id="1389" name="Text Box 69">
          <a:extLst>
            <a:ext uri="{FF2B5EF4-FFF2-40B4-BE49-F238E27FC236}">
              <a16:creationId xmlns:a16="http://schemas.microsoft.com/office/drawing/2014/main" id="{B320E851-9744-4D75-AF10-A1F52983513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66675"/>
    <xdr:sp macro="" textlink="">
      <xdr:nvSpPr>
        <xdr:cNvPr id="1390" name="Text Box 70">
          <a:extLst>
            <a:ext uri="{FF2B5EF4-FFF2-40B4-BE49-F238E27FC236}">
              <a16:creationId xmlns:a16="http://schemas.microsoft.com/office/drawing/2014/main" id="{25C08586-88DD-4447-8A3F-1F55BA74203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66675"/>
    <xdr:sp macro="" textlink="">
      <xdr:nvSpPr>
        <xdr:cNvPr id="1391" name="Text Box 71">
          <a:extLst>
            <a:ext uri="{FF2B5EF4-FFF2-40B4-BE49-F238E27FC236}">
              <a16:creationId xmlns:a16="http://schemas.microsoft.com/office/drawing/2014/main" id="{4C630377-AFE8-486A-B92E-E30775AE2D9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66675"/>
    <xdr:sp macro="" textlink="">
      <xdr:nvSpPr>
        <xdr:cNvPr id="1392" name="Text Box 72">
          <a:extLst>
            <a:ext uri="{FF2B5EF4-FFF2-40B4-BE49-F238E27FC236}">
              <a16:creationId xmlns:a16="http://schemas.microsoft.com/office/drawing/2014/main" id="{C0D576A5-935F-400B-994D-502BCD4D599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66675"/>
    <xdr:sp macro="" textlink="">
      <xdr:nvSpPr>
        <xdr:cNvPr id="1393" name="Text Box 73">
          <a:extLst>
            <a:ext uri="{FF2B5EF4-FFF2-40B4-BE49-F238E27FC236}">
              <a16:creationId xmlns:a16="http://schemas.microsoft.com/office/drawing/2014/main" id="{72DA9B85-4DFB-416C-A2E9-25089115FBE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8575"/>
    <xdr:sp macro="" textlink="">
      <xdr:nvSpPr>
        <xdr:cNvPr id="1394" name="Text Box 46">
          <a:extLst>
            <a:ext uri="{FF2B5EF4-FFF2-40B4-BE49-F238E27FC236}">
              <a16:creationId xmlns:a16="http://schemas.microsoft.com/office/drawing/2014/main" id="{1B45BC93-5915-449B-8A46-BB942C2D6D86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8575"/>
    <xdr:sp macro="" textlink="">
      <xdr:nvSpPr>
        <xdr:cNvPr id="1395" name="Text Box 43">
          <a:extLst>
            <a:ext uri="{FF2B5EF4-FFF2-40B4-BE49-F238E27FC236}">
              <a16:creationId xmlns:a16="http://schemas.microsoft.com/office/drawing/2014/main" id="{39CECEF4-2416-4AB5-BB01-BA890321B9F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8575"/>
    <xdr:sp macro="" textlink="">
      <xdr:nvSpPr>
        <xdr:cNvPr id="1396" name="Text Box 46">
          <a:extLst>
            <a:ext uri="{FF2B5EF4-FFF2-40B4-BE49-F238E27FC236}">
              <a16:creationId xmlns:a16="http://schemas.microsoft.com/office/drawing/2014/main" id="{CFACE93A-8CF5-4FE9-BC75-633DD6D0A08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8575"/>
    <xdr:sp macro="" textlink="">
      <xdr:nvSpPr>
        <xdr:cNvPr id="1397" name="Text Box 43">
          <a:extLst>
            <a:ext uri="{FF2B5EF4-FFF2-40B4-BE49-F238E27FC236}">
              <a16:creationId xmlns:a16="http://schemas.microsoft.com/office/drawing/2014/main" id="{F727916C-E4FB-4AFA-BA79-2532104B30A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47625"/>
    <xdr:sp macro="" textlink="">
      <xdr:nvSpPr>
        <xdr:cNvPr id="1398" name="Text Box 68">
          <a:extLst>
            <a:ext uri="{FF2B5EF4-FFF2-40B4-BE49-F238E27FC236}">
              <a16:creationId xmlns:a16="http://schemas.microsoft.com/office/drawing/2014/main" id="{1B8AB64D-5E10-4733-BB3E-707E65A445CF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47625"/>
    <xdr:sp macro="" textlink="">
      <xdr:nvSpPr>
        <xdr:cNvPr id="1399" name="Text Box 69">
          <a:extLst>
            <a:ext uri="{FF2B5EF4-FFF2-40B4-BE49-F238E27FC236}">
              <a16:creationId xmlns:a16="http://schemas.microsoft.com/office/drawing/2014/main" id="{15DB6517-ED20-40E3-BF21-1AAD2385DB8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47625"/>
    <xdr:sp macro="" textlink="">
      <xdr:nvSpPr>
        <xdr:cNvPr id="1400" name="Text Box 70">
          <a:extLst>
            <a:ext uri="{FF2B5EF4-FFF2-40B4-BE49-F238E27FC236}">
              <a16:creationId xmlns:a16="http://schemas.microsoft.com/office/drawing/2014/main" id="{06C86AB1-C868-468B-A063-38A4013941D7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47625"/>
    <xdr:sp macro="" textlink="">
      <xdr:nvSpPr>
        <xdr:cNvPr id="1401" name="Text Box 71">
          <a:extLst>
            <a:ext uri="{FF2B5EF4-FFF2-40B4-BE49-F238E27FC236}">
              <a16:creationId xmlns:a16="http://schemas.microsoft.com/office/drawing/2014/main" id="{EEC0EA13-15AA-47D0-B991-26F1F6F5148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47625"/>
    <xdr:sp macro="" textlink="">
      <xdr:nvSpPr>
        <xdr:cNvPr id="1402" name="Text Box 72">
          <a:extLst>
            <a:ext uri="{FF2B5EF4-FFF2-40B4-BE49-F238E27FC236}">
              <a16:creationId xmlns:a16="http://schemas.microsoft.com/office/drawing/2014/main" id="{505608C2-9600-4D91-A36C-DE5C632E712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47625"/>
    <xdr:sp macro="" textlink="">
      <xdr:nvSpPr>
        <xdr:cNvPr id="1403" name="Text Box 73">
          <a:extLst>
            <a:ext uri="{FF2B5EF4-FFF2-40B4-BE49-F238E27FC236}">
              <a16:creationId xmlns:a16="http://schemas.microsoft.com/office/drawing/2014/main" id="{31875EB5-CB6D-49DF-937B-AA64C9FEF65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8575"/>
    <xdr:sp macro="" textlink="">
      <xdr:nvSpPr>
        <xdr:cNvPr id="1404" name="Text Box 46">
          <a:extLst>
            <a:ext uri="{FF2B5EF4-FFF2-40B4-BE49-F238E27FC236}">
              <a16:creationId xmlns:a16="http://schemas.microsoft.com/office/drawing/2014/main" id="{965E4EBB-0F4A-4C79-A596-04F1203698E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8575"/>
    <xdr:sp macro="" textlink="">
      <xdr:nvSpPr>
        <xdr:cNvPr id="1405" name="Text Box 43">
          <a:extLst>
            <a:ext uri="{FF2B5EF4-FFF2-40B4-BE49-F238E27FC236}">
              <a16:creationId xmlns:a16="http://schemas.microsoft.com/office/drawing/2014/main" id="{9E0F4C9D-0277-448A-B089-77FF5D97494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8575"/>
    <xdr:sp macro="" textlink="">
      <xdr:nvSpPr>
        <xdr:cNvPr id="1406" name="Text Box 46">
          <a:extLst>
            <a:ext uri="{FF2B5EF4-FFF2-40B4-BE49-F238E27FC236}">
              <a16:creationId xmlns:a16="http://schemas.microsoft.com/office/drawing/2014/main" id="{FCBD5D77-9F99-4145-A1D9-4FB544CE63D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8575"/>
    <xdr:sp macro="" textlink="">
      <xdr:nvSpPr>
        <xdr:cNvPr id="1407" name="Text Box 43">
          <a:extLst>
            <a:ext uri="{FF2B5EF4-FFF2-40B4-BE49-F238E27FC236}">
              <a16:creationId xmlns:a16="http://schemas.microsoft.com/office/drawing/2014/main" id="{E3671F18-628E-473B-97CE-53C0221E385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171450"/>
    <xdr:sp macro="" textlink="">
      <xdr:nvSpPr>
        <xdr:cNvPr id="1408" name="Text Box 65">
          <a:extLst>
            <a:ext uri="{FF2B5EF4-FFF2-40B4-BE49-F238E27FC236}">
              <a16:creationId xmlns:a16="http://schemas.microsoft.com/office/drawing/2014/main" id="{00B71FBB-7FBA-4E1C-B3BE-6B4FD6A56D8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171450"/>
    <xdr:sp macro="" textlink="">
      <xdr:nvSpPr>
        <xdr:cNvPr id="1409" name="Text Box 91">
          <a:extLst>
            <a:ext uri="{FF2B5EF4-FFF2-40B4-BE49-F238E27FC236}">
              <a16:creationId xmlns:a16="http://schemas.microsoft.com/office/drawing/2014/main" id="{DB0E247F-A29C-4202-8201-94151941A00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171450"/>
    <xdr:sp macro="" textlink="">
      <xdr:nvSpPr>
        <xdr:cNvPr id="1410" name="Text Box 65">
          <a:extLst>
            <a:ext uri="{FF2B5EF4-FFF2-40B4-BE49-F238E27FC236}">
              <a16:creationId xmlns:a16="http://schemas.microsoft.com/office/drawing/2014/main" id="{880589CD-E6C4-44C4-93F1-D51A2D1C23B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171450"/>
    <xdr:sp macro="" textlink="">
      <xdr:nvSpPr>
        <xdr:cNvPr id="1411" name="Text Box 91">
          <a:extLst>
            <a:ext uri="{FF2B5EF4-FFF2-40B4-BE49-F238E27FC236}">
              <a16:creationId xmlns:a16="http://schemas.microsoft.com/office/drawing/2014/main" id="{6810D16C-C9BC-483A-A349-A92501D8F90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66675"/>
    <xdr:sp macro="" textlink="">
      <xdr:nvSpPr>
        <xdr:cNvPr id="1412" name="Text Box 68">
          <a:extLst>
            <a:ext uri="{FF2B5EF4-FFF2-40B4-BE49-F238E27FC236}">
              <a16:creationId xmlns:a16="http://schemas.microsoft.com/office/drawing/2014/main" id="{8D507C46-BB56-4689-8508-8F1AED7A7F3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66675"/>
    <xdr:sp macro="" textlink="">
      <xdr:nvSpPr>
        <xdr:cNvPr id="1413" name="Text Box 69">
          <a:extLst>
            <a:ext uri="{FF2B5EF4-FFF2-40B4-BE49-F238E27FC236}">
              <a16:creationId xmlns:a16="http://schemas.microsoft.com/office/drawing/2014/main" id="{B988188D-756E-4CC9-BFFB-C33A687CFCE7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66675"/>
    <xdr:sp macro="" textlink="">
      <xdr:nvSpPr>
        <xdr:cNvPr id="1414" name="Text Box 70">
          <a:extLst>
            <a:ext uri="{FF2B5EF4-FFF2-40B4-BE49-F238E27FC236}">
              <a16:creationId xmlns:a16="http://schemas.microsoft.com/office/drawing/2014/main" id="{B92C67FE-EE67-45A9-996E-5802F5A1E2BF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66675"/>
    <xdr:sp macro="" textlink="">
      <xdr:nvSpPr>
        <xdr:cNvPr id="1415" name="Text Box 71">
          <a:extLst>
            <a:ext uri="{FF2B5EF4-FFF2-40B4-BE49-F238E27FC236}">
              <a16:creationId xmlns:a16="http://schemas.microsoft.com/office/drawing/2014/main" id="{94131BC4-F1C8-41B1-8D7E-2C8101C5914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66675"/>
    <xdr:sp macro="" textlink="">
      <xdr:nvSpPr>
        <xdr:cNvPr id="1416" name="Text Box 72">
          <a:extLst>
            <a:ext uri="{FF2B5EF4-FFF2-40B4-BE49-F238E27FC236}">
              <a16:creationId xmlns:a16="http://schemas.microsoft.com/office/drawing/2014/main" id="{8A821526-296A-4361-8AB3-1BD476C2631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66675"/>
    <xdr:sp macro="" textlink="">
      <xdr:nvSpPr>
        <xdr:cNvPr id="1417" name="Text Box 73">
          <a:extLst>
            <a:ext uri="{FF2B5EF4-FFF2-40B4-BE49-F238E27FC236}">
              <a16:creationId xmlns:a16="http://schemas.microsoft.com/office/drawing/2014/main" id="{D81948D1-B496-48BA-A3C2-75D6D11568A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8575"/>
    <xdr:sp macro="" textlink="">
      <xdr:nvSpPr>
        <xdr:cNvPr id="1418" name="Text Box 46">
          <a:extLst>
            <a:ext uri="{FF2B5EF4-FFF2-40B4-BE49-F238E27FC236}">
              <a16:creationId xmlns:a16="http://schemas.microsoft.com/office/drawing/2014/main" id="{8D34E648-A103-479D-A87A-34B16B93104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8575"/>
    <xdr:sp macro="" textlink="">
      <xdr:nvSpPr>
        <xdr:cNvPr id="1419" name="Text Box 43">
          <a:extLst>
            <a:ext uri="{FF2B5EF4-FFF2-40B4-BE49-F238E27FC236}">
              <a16:creationId xmlns:a16="http://schemas.microsoft.com/office/drawing/2014/main" id="{0946A93E-3622-4897-BE9A-2A1954BB905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8575"/>
    <xdr:sp macro="" textlink="">
      <xdr:nvSpPr>
        <xdr:cNvPr id="1420" name="Text Box 46">
          <a:extLst>
            <a:ext uri="{FF2B5EF4-FFF2-40B4-BE49-F238E27FC236}">
              <a16:creationId xmlns:a16="http://schemas.microsoft.com/office/drawing/2014/main" id="{70CC5E4A-74E7-46CF-8377-5543ED415B8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8575"/>
    <xdr:sp macro="" textlink="">
      <xdr:nvSpPr>
        <xdr:cNvPr id="1421" name="Text Box 43">
          <a:extLst>
            <a:ext uri="{FF2B5EF4-FFF2-40B4-BE49-F238E27FC236}">
              <a16:creationId xmlns:a16="http://schemas.microsoft.com/office/drawing/2014/main" id="{00331B21-1A11-4701-9A5C-60A06A7709E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66675"/>
    <xdr:sp macro="" textlink="">
      <xdr:nvSpPr>
        <xdr:cNvPr id="1422" name="Text Box 68">
          <a:extLst>
            <a:ext uri="{FF2B5EF4-FFF2-40B4-BE49-F238E27FC236}">
              <a16:creationId xmlns:a16="http://schemas.microsoft.com/office/drawing/2014/main" id="{541F9E08-012A-46AB-BA22-F1B726088B0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66675"/>
    <xdr:sp macro="" textlink="">
      <xdr:nvSpPr>
        <xdr:cNvPr id="1423" name="Text Box 69">
          <a:extLst>
            <a:ext uri="{FF2B5EF4-FFF2-40B4-BE49-F238E27FC236}">
              <a16:creationId xmlns:a16="http://schemas.microsoft.com/office/drawing/2014/main" id="{01F3B1BC-B6E5-4D5A-840E-9F874E1F2E27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66675"/>
    <xdr:sp macro="" textlink="">
      <xdr:nvSpPr>
        <xdr:cNvPr id="1424" name="Text Box 70">
          <a:extLst>
            <a:ext uri="{FF2B5EF4-FFF2-40B4-BE49-F238E27FC236}">
              <a16:creationId xmlns:a16="http://schemas.microsoft.com/office/drawing/2014/main" id="{00BCB37E-2E52-4F86-B484-0F20A6651FD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66675"/>
    <xdr:sp macro="" textlink="">
      <xdr:nvSpPr>
        <xdr:cNvPr id="1425" name="Text Box 71">
          <a:extLst>
            <a:ext uri="{FF2B5EF4-FFF2-40B4-BE49-F238E27FC236}">
              <a16:creationId xmlns:a16="http://schemas.microsoft.com/office/drawing/2014/main" id="{3CE3048F-B871-430A-8F8E-C8FD5147F2C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66675"/>
    <xdr:sp macro="" textlink="">
      <xdr:nvSpPr>
        <xdr:cNvPr id="1426" name="Text Box 72">
          <a:extLst>
            <a:ext uri="{FF2B5EF4-FFF2-40B4-BE49-F238E27FC236}">
              <a16:creationId xmlns:a16="http://schemas.microsoft.com/office/drawing/2014/main" id="{E519796E-19EE-488E-9228-5278FB481D4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66675"/>
    <xdr:sp macro="" textlink="">
      <xdr:nvSpPr>
        <xdr:cNvPr id="1427" name="Text Box 73">
          <a:extLst>
            <a:ext uri="{FF2B5EF4-FFF2-40B4-BE49-F238E27FC236}">
              <a16:creationId xmlns:a16="http://schemas.microsoft.com/office/drawing/2014/main" id="{06D0860F-652B-4CD9-9F27-D87235E4FCEF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8575"/>
    <xdr:sp macro="" textlink="">
      <xdr:nvSpPr>
        <xdr:cNvPr id="1428" name="Text Box 46">
          <a:extLst>
            <a:ext uri="{FF2B5EF4-FFF2-40B4-BE49-F238E27FC236}">
              <a16:creationId xmlns:a16="http://schemas.microsoft.com/office/drawing/2014/main" id="{0B66E204-E441-48AF-B5FD-11FE9A83BF2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8575"/>
    <xdr:sp macro="" textlink="">
      <xdr:nvSpPr>
        <xdr:cNvPr id="1429" name="Text Box 43">
          <a:extLst>
            <a:ext uri="{FF2B5EF4-FFF2-40B4-BE49-F238E27FC236}">
              <a16:creationId xmlns:a16="http://schemas.microsoft.com/office/drawing/2014/main" id="{7BF8B936-F5DB-4002-A9ED-844C39120E4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8575"/>
    <xdr:sp macro="" textlink="">
      <xdr:nvSpPr>
        <xdr:cNvPr id="1430" name="Text Box 46">
          <a:extLst>
            <a:ext uri="{FF2B5EF4-FFF2-40B4-BE49-F238E27FC236}">
              <a16:creationId xmlns:a16="http://schemas.microsoft.com/office/drawing/2014/main" id="{1CD8CDEE-05DB-4FB4-8941-E8C4EDF8ED9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8575"/>
    <xdr:sp macro="" textlink="">
      <xdr:nvSpPr>
        <xdr:cNvPr id="1431" name="Text Box 43">
          <a:extLst>
            <a:ext uri="{FF2B5EF4-FFF2-40B4-BE49-F238E27FC236}">
              <a16:creationId xmlns:a16="http://schemas.microsoft.com/office/drawing/2014/main" id="{245E7A94-BD7E-45D1-A257-EA2C483BF3B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47625"/>
    <xdr:sp macro="" textlink="">
      <xdr:nvSpPr>
        <xdr:cNvPr id="1432" name="Text Box 68">
          <a:extLst>
            <a:ext uri="{FF2B5EF4-FFF2-40B4-BE49-F238E27FC236}">
              <a16:creationId xmlns:a16="http://schemas.microsoft.com/office/drawing/2014/main" id="{DA29B9E2-A198-47D0-949A-B6077FB45FB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47625"/>
    <xdr:sp macro="" textlink="">
      <xdr:nvSpPr>
        <xdr:cNvPr id="1433" name="Text Box 69">
          <a:extLst>
            <a:ext uri="{FF2B5EF4-FFF2-40B4-BE49-F238E27FC236}">
              <a16:creationId xmlns:a16="http://schemas.microsoft.com/office/drawing/2014/main" id="{045FDFD5-D3B4-43FD-AC7D-3B02C3E1214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47625"/>
    <xdr:sp macro="" textlink="">
      <xdr:nvSpPr>
        <xdr:cNvPr id="1434" name="Text Box 70">
          <a:extLst>
            <a:ext uri="{FF2B5EF4-FFF2-40B4-BE49-F238E27FC236}">
              <a16:creationId xmlns:a16="http://schemas.microsoft.com/office/drawing/2014/main" id="{80F707D0-67C6-40A3-B1BE-EAF5209119B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47625"/>
    <xdr:sp macro="" textlink="">
      <xdr:nvSpPr>
        <xdr:cNvPr id="1435" name="Text Box 71">
          <a:extLst>
            <a:ext uri="{FF2B5EF4-FFF2-40B4-BE49-F238E27FC236}">
              <a16:creationId xmlns:a16="http://schemas.microsoft.com/office/drawing/2014/main" id="{D46944D1-D290-4D55-983E-33D87ED88B3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47625"/>
    <xdr:sp macro="" textlink="">
      <xdr:nvSpPr>
        <xdr:cNvPr id="1436" name="Text Box 72">
          <a:extLst>
            <a:ext uri="{FF2B5EF4-FFF2-40B4-BE49-F238E27FC236}">
              <a16:creationId xmlns:a16="http://schemas.microsoft.com/office/drawing/2014/main" id="{D63C6F8E-97A4-4BBE-8A4C-81A2B879D61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47625"/>
    <xdr:sp macro="" textlink="">
      <xdr:nvSpPr>
        <xdr:cNvPr id="1437" name="Text Box 73">
          <a:extLst>
            <a:ext uri="{FF2B5EF4-FFF2-40B4-BE49-F238E27FC236}">
              <a16:creationId xmlns:a16="http://schemas.microsoft.com/office/drawing/2014/main" id="{0D7F3286-20BE-4903-AF02-5B971A1B8D6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8575"/>
    <xdr:sp macro="" textlink="">
      <xdr:nvSpPr>
        <xdr:cNvPr id="1438" name="Text Box 46">
          <a:extLst>
            <a:ext uri="{FF2B5EF4-FFF2-40B4-BE49-F238E27FC236}">
              <a16:creationId xmlns:a16="http://schemas.microsoft.com/office/drawing/2014/main" id="{7E276955-46F5-46BA-94F7-DAE5460A586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8575"/>
    <xdr:sp macro="" textlink="">
      <xdr:nvSpPr>
        <xdr:cNvPr id="1439" name="Text Box 43">
          <a:extLst>
            <a:ext uri="{FF2B5EF4-FFF2-40B4-BE49-F238E27FC236}">
              <a16:creationId xmlns:a16="http://schemas.microsoft.com/office/drawing/2014/main" id="{7CE6F144-972C-47C1-A2DB-E6A499DB802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8575"/>
    <xdr:sp macro="" textlink="">
      <xdr:nvSpPr>
        <xdr:cNvPr id="1440" name="Text Box 46">
          <a:extLst>
            <a:ext uri="{FF2B5EF4-FFF2-40B4-BE49-F238E27FC236}">
              <a16:creationId xmlns:a16="http://schemas.microsoft.com/office/drawing/2014/main" id="{68AAB19C-90E9-4360-94F2-C87BE8F7CA5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8575"/>
    <xdr:sp macro="" textlink="">
      <xdr:nvSpPr>
        <xdr:cNvPr id="1441" name="Text Box 43">
          <a:extLst>
            <a:ext uri="{FF2B5EF4-FFF2-40B4-BE49-F238E27FC236}">
              <a16:creationId xmlns:a16="http://schemas.microsoft.com/office/drawing/2014/main" id="{E4214543-AB64-454F-9CDD-0202A1AA37A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171450"/>
    <xdr:sp macro="" textlink="">
      <xdr:nvSpPr>
        <xdr:cNvPr id="1442" name="Text Box 65">
          <a:extLst>
            <a:ext uri="{FF2B5EF4-FFF2-40B4-BE49-F238E27FC236}">
              <a16:creationId xmlns:a16="http://schemas.microsoft.com/office/drawing/2014/main" id="{F6981705-460A-4C56-9AD5-6AA80178B79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171450"/>
    <xdr:sp macro="" textlink="">
      <xdr:nvSpPr>
        <xdr:cNvPr id="1443" name="Text Box 91">
          <a:extLst>
            <a:ext uri="{FF2B5EF4-FFF2-40B4-BE49-F238E27FC236}">
              <a16:creationId xmlns:a16="http://schemas.microsoft.com/office/drawing/2014/main" id="{F80A0271-739B-430A-B455-786705C0CA2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171450"/>
    <xdr:sp macro="" textlink="">
      <xdr:nvSpPr>
        <xdr:cNvPr id="1444" name="Text Box 65">
          <a:extLst>
            <a:ext uri="{FF2B5EF4-FFF2-40B4-BE49-F238E27FC236}">
              <a16:creationId xmlns:a16="http://schemas.microsoft.com/office/drawing/2014/main" id="{A7366848-ED12-44F4-895C-CE7D4FD4898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171450"/>
    <xdr:sp macro="" textlink="">
      <xdr:nvSpPr>
        <xdr:cNvPr id="1445" name="Text Box 91">
          <a:extLst>
            <a:ext uri="{FF2B5EF4-FFF2-40B4-BE49-F238E27FC236}">
              <a16:creationId xmlns:a16="http://schemas.microsoft.com/office/drawing/2014/main" id="{AD5B6293-C05A-4ED9-A8C4-1B5073A0A94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66675"/>
    <xdr:sp macro="" textlink="">
      <xdr:nvSpPr>
        <xdr:cNvPr id="1446" name="Text Box 68">
          <a:extLst>
            <a:ext uri="{FF2B5EF4-FFF2-40B4-BE49-F238E27FC236}">
              <a16:creationId xmlns:a16="http://schemas.microsoft.com/office/drawing/2014/main" id="{87A3EC08-D8A7-4F41-ADF0-B12140A09B5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66675"/>
    <xdr:sp macro="" textlink="">
      <xdr:nvSpPr>
        <xdr:cNvPr id="1447" name="Text Box 69">
          <a:extLst>
            <a:ext uri="{FF2B5EF4-FFF2-40B4-BE49-F238E27FC236}">
              <a16:creationId xmlns:a16="http://schemas.microsoft.com/office/drawing/2014/main" id="{992BEAD5-029D-437C-97C2-9A937720C68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66675"/>
    <xdr:sp macro="" textlink="">
      <xdr:nvSpPr>
        <xdr:cNvPr id="1448" name="Text Box 70">
          <a:extLst>
            <a:ext uri="{FF2B5EF4-FFF2-40B4-BE49-F238E27FC236}">
              <a16:creationId xmlns:a16="http://schemas.microsoft.com/office/drawing/2014/main" id="{3F76DCEF-2D0B-4B51-A69B-1119F6A3BEF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66675"/>
    <xdr:sp macro="" textlink="">
      <xdr:nvSpPr>
        <xdr:cNvPr id="1449" name="Text Box 71">
          <a:extLst>
            <a:ext uri="{FF2B5EF4-FFF2-40B4-BE49-F238E27FC236}">
              <a16:creationId xmlns:a16="http://schemas.microsoft.com/office/drawing/2014/main" id="{30E2DF6B-FC5A-43D7-A3A4-2C870FF3CAE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66675"/>
    <xdr:sp macro="" textlink="">
      <xdr:nvSpPr>
        <xdr:cNvPr id="1450" name="Text Box 72">
          <a:extLst>
            <a:ext uri="{FF2B5EF4-FFF2-40B4-BE49-F238E27FC236}">
              <a16:creationId xmlns:a16="http://schemas.microsoft.com/office/drawing/2014/main" id="{C98FCAA7-1875-4975-875E-A671C0710585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66675"/>
    <xdr:sp macro="" textlink="">
      <xdr:nvSpPr>
        <xdr:cNvPr id="1451" name="Text Box 73">
          <a:extLst>
            <a:ext uri="{FF2B5EF4-FFF2-40B4-BE49-F238E27FC236}">
              <a16:creationId xmlns:a16="http://schemas.microsoft.com/office/drawing/2014/main" id="{4D74A206-E2FC-4D9D-B4D1-E7A20773B5C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8575"/>
    <xdr:sp macro="" textlink="">
      <xdr:nvSpPr>
        <xdr:cNvPr id="1452" name="Text Box 46">
          <a:extLst>
            <a:ext uri="{FF2B5EF4-FFF2-40B4-BE49-F238E27FC236}">
              <a16:creationId xmlns:a16="http://schemas.microsoft.com/office/drawing/2014/main" id="{8D495A47-E84A-4201-B400-384AC8B442A6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8575"/>
    <xdr:sp macro="" textlink="">
      <xdr:nvSpPr>
        <xdr:cNvPr id="1453" name="Text Box 43">
          <a:extLst>
            <a:ext uri="{FF2B5EF4-FFF2-40B4-BE49-F238E27FC236}">
              <a16:creationId xmlns:a16="http://schemas.microsoft.com/office/drawing/2014/main" id="{6AE2DB8E-B05B-4859-8E12-94C99C4DC92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8575"/>
    <xdr:sp macro="" textlink="">
      <xdr:nvSpPr>
        <xdr:cNvPr id="1454" name="Text Box 46">
          <a:extLst>
            <a:ext uri="{FF2B5EF4-FFF2-40B4-BE49-F238E27FC236}">
              <a16:creationId xmlns:a16="http://schemas.microsoft.com/office/drawing/2014/main" id="{D17CCF0B-25A7-4225-BAEA-61E6256D47A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8575"/>
    <xdr:sp macro="" textlink="">
      <xdr:nvSpPr>
        <xdr:cNvPr id="1455" name="Text Box 43">
          <a:extLst>
            <a:ext uri="{FF2B5EF4-FFF2-40B4-BE49-F238E27FC236}">
              <a16:creationId xmlns:a16="http://schemas.microsoft.com/office/drawing/2014/main" id="{74572334-2AEA-4B16-A84F-0E22108368A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66675"/>
    <xdr:sp macro="" textlink="">
      <xdr:nvSpPr>
        <xdr:cNvPr id="1456" name="Text Box 68">
          <a:extLst>
            <a:ext uri="{FF2B5EF4-FFF2-40B4-BE49-F238E27FC236}">
              <a16:creationId xmlns:a16="http://schemas.microsoft.com/office/drawing/2014/main" id="{E8571ECB-F052-41FE-AB20-5F891D7FD34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66675"/>
    <xdr:sp macro="" textlink="">
      <xdr:nvSpPr>
        <xdr:cNvPr id="1457" name="Text Box 69">
          <a:extLst>
            <a:ext uri="{FF2B5EF4-FFF2-40B4-BE49-F238E27FC236}">
              <a16:creationId xmlns:a16="http://schemas.microsoft.com/office/drawing/2014/main" id="{9A3D21B1-5235-45BD-AAFB-B3D1DFDDBF6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66675"/>
    <xdr:sp macro="" textlink="">
      <xdr:nvSpPr>
        <xdr:cNvPr id="1458" name="Text Box 70">
          <a:extLst>
            <a:ext uri="{FF2B5EF4-FFF2-40B4-BE49-F238E27FC236}">
              <a16:creationId xmlns:a16="http://schemas.microsoft.com/office/drawing/2014/main" id="{F9BBEF7B-6872-4B6A-B4AD-1A8892DD2456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66675"/>
    <xdr:sp macro="" textlink="">
      <xdr:nvSpPr>
        <xdr:cNvPr id="1459" name="Text Box 71">
          <a:extLst>
            <a:ext uri="{FF2B5EF4-FFF2-40B4-BE49-F238E27FC236}">
              <a16:creationId xmlns:a16="http://schemas.microsoft.com/office/drawing/2014/main" id="{53C68F77-AC08-4138-A011-B79B974F2BC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66675"/>
    <xdr:sp macro="" textlink="">
      <xdr:nvSpPr>
        <xdr:cNvPr id="1460" name="Text Box 72">
          <a:extLst>
            <a:ext uri="{FF2B5EF4-FFF2-40B4-BE49-F238E27FC236}">
              <a16:creationId xmlns:a16="http://schemas.microsoft.com/office/drawing/2014/main" id="{FFF78F82-81EE-4F9E-BCD4-E4A1303DD5E5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66675"/>
    <xdr:sp macro="" textlink="">
      <xdr:nvSpPr>
        <xdr:cNvPr id="1461" name="Text Box 73">
          <a:extLst>
            <a:ext uri="{FF2B5EF4-FFF2-40B4-BE49-F238E27FC236}">
              <a16:creationId xmlns:a16="http://schemas.microsoft.com/office/drawing/2014/main" id="{033935FC-5C20-42E5-8093-3F8AEF0BCBA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8575"/>
    <xdr:sp macro="" textlink="">
      <xdr:nvSpPr>
        <xdr:cNvPr id="1462" name="Text Box 46">
          <a:extLst>
            <a:ext uri="{FF2B5EF4-FFF2-40B4-BE49-F238E27FC236}">
              <a16:creationId xmlns:a16="http://schemas.microsoft.com/office/drawing/2014/main" id="{5A9BC844-337B-4D63-BEDA-6F875658C8D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8575"/>
    <xdr:sp macro="" textlink="">
      <xdr:nvSpPr>
        <xdr:cNvPr id="1463" name="Text Box 43">
          <a:extLst>
            <a:ext uri="{FF2B5EF4-FFF2-40B4-BE49-F238E27FC236}">
              <a16:creationId xmlns:a16="http://schemas.microsoft.com/office/drawing/2014/main" id="{2353BAB7-C91E-4E77-BC14-20B670DD8EA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8575"/>
    <xdr:sp macro="" textlink="">
      <xdr:nvSpPr>
        <xdr:cNvPr id="1464" name="Text Box 46">
          <a:extLst>
            <a:ext uri="{FF2B5EF4-FFF2-40B4-BE49-F238E27FC236}">
              <a16:creationId xmlns:a16="http://schemas.microsoft.com/office/drawing/2014/main" id="{06368592-62BB-4029-9905-76CE7EA32807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8575"/>
    <xdr:sp macro="" textlink="">
      <xdr:nvSpPr>
        <xdr:cNvPr id="1465" name="Text Box 43">
          <a:extLst>
            <a:ext uri="{FF2B5EF4-FFF2-40B4-BE49-F238E27FC236}">
              <a16:creationId xmlns:a16="http://schemas.microsoft.com/office/drawing/2014/main" id="{64EA5D0A-B9BD-47BC-BAF3-D3C5B31A4B6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47625"/>
    <xdr:sp macro="" textlink="">
      <xdr:nvSpPr>
        <xdr:cNvPr id="1466" name="Text Box 68">
          <a:extLst>
            <a:ext uri="{FF2B5EF4-FFF2-40B4-BE49-F238E27FC236}">
              <a16:creationId xmlns:a16="http://schemas.microsoft.com/office/drawing/2014/main" id="{52F5A660-71CC-45E7-854C-C19E5AB2C62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47625"/>
    <xdr:sp macro="" textlink="">
      <xdr:nvSpPr>
        <xdr:cNvPr id="1467" name="Text Box 69">
          <a:extLst>
            <a:ext uri="{FF2B5EF4-FFF2-40B4-BE49-F238E27FC236}">
              <a16:creationId xmlns:a16="http://schemas.microsoft.com/office/drawing/2014/main" id="{2DB760D5-DD05-4DF0-A233-6E9C9F37BAE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47625"/>
    <xdr:sp macro="" textlink="">
      <xdr:nvSpPr>
        <xdr:cNvPr id="1468" name="Text Box 70">
          <a:extLst>
            <a:ext uri="{FF2B5EF4-FFF2-40B4-BE49-F238E27FC236}">
              <a16:creationId xmlns:a16="http://schemas.microsoft.com/office/drawing/2014/main" id="{5DAA1081-E809-40D0-962E-799FB4C6107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47625"/>
    <xdr:sp macro="" textlink="">
      <xdr:nvSpPr>
        <xdr:cNvPr id="1469" name="Text Box 71">
          <a:extLst>
            <a:ext uri="{FF2B5EF4-FFF2-40B4-BE49-F238E27FC236}">
              <a16:creationId xmlns:a16="http://schemas.microsoft.com/office/drawing/2014/main" id="{6AE72CFA-7A48-48FE-A4B2-FAE925E8AF63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47625"/>
    <xdr:sp macro="" textlink="">
      <xdr:nvSpPr>
        <xdr:cNvPr id="1470" name="Text Box 72">
          <a:extLst>
            <a:ext uri="{FF2B5EF4-FFF2-40B4-BE49-F238E27FC236}">
              <a16:creationId xmlns:a16="http://schemas.microsoft.com/office/drawing/2014/main" id="{485A7A55-B2C4-4BA5-8F6C-EC61EF8365E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47625"/>
    <xdr:sp macro="" textlink="">
      <xdr:nvSpPr>
        <xdr:cNvPr id="1471" name="Text Box 73">
          <a:extLst>
            <a:ext uri="{FF2B5EF4-FFF2-40B4-BE49-F238E27FC236}">
              <a16:creationId xmlns:a16="http://schemas.microsoft.com/office/drawing/2014/main" id="{FC85F69A-7B0F-4331-BA68-BDA6D9022C9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8575"/>
    <xdr:sp macro="" textlink="">
      <xdr:nvSpPr>
        <xdr:cNvPr id="1472" name="Text Box 46">
          <a:extLst>
            <a:ext uri="{FF2B5EF4-FFF2-40B4-BE49-F238E27FC236}">
              <a16:creationId xmlns:a16="http://schemas.microsoft.com/office/drawing/2014/main" id="{5261F930-4F84-4BE9-AA11-61C18872F5C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8575"/>
    <xdr:sp macro="" textlink="">
      <xdr:nvSpPr>
        <xdr:cNvPr id="1473" name="Text Box 43">
          <a:extLst>
            <a:ext uri="{FF2B5EF4-FFF2-40B4-BE49-F238E27FC236}">
              <a16:creationId xmlns:a16="http://schemas.microsoft.com/office/drawing/2014/main" id="{991F7768-B3B4-445B-A1BE-4EE422C13FC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8575"/>
    <xdr:sp macro="" textlink="">
      <xdr:nvSpPr>
        <xdr:cNvPr id="1474" name="Text Box 46">
          <a:extLst>
            <a:ext uri="{FF2B5EF4-FFF2-40B4-BE49-F238E27FC236}">
              <a16:creationId xmlns:a16="http://schemas.microsoft.com/office/drawing/2014/main" id="{8F9FDB48-A6EE-47F5-B3CB-705139AAAC4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8575"/>
    <xdr:sp macro="" textlink="">
      <xdr:nvSpPr>
        <xdr:cNvPr id="1475" name="Text Box 43">
          <a:extLst>
            <a:ext uri="{FF2B5EF4-FFF2-40B4-BE49-F238E27FC236}">
              <a16:creationId xmlns:a16="http://schemas.microsoft.com/office/drawing/2014/main" id="{83514E5D-2F79-4718-B46C-008B57E1E17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73</xdr:row>
      <xdr:rowOff>0</xdr:rowOff>
    </xdr:from>
    <xdr:ext cx="0" cy="171450"/>
    <xdr:sp macro="" textlink="">
      <xdr:nvSpPr>
        <xdr:cNvPr id="1476" name="Text Box 10">
          <a:extLst>
            <a:ext uri="{FF2B5EF4-FFF2-40B4-BE49-F238E27FC236}">
              <a16:creationId xmlns:a16="http://schemas.microsoft.com/office/drawing/2014/main" id="{4B4C4083-84F9-4376-98A9-E0FE37235D1C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73</xdr:row>
      <xdr:rowOff>0</xdr:rowOff>
    </xdr:from>
    <xdr:ext cx="0" cy="171450"/>
    <xdr:sp macro="" textlink="">
      <xdr:nvSpPr>
        <xdr:cNvPr id="1477" name="Text Box 11">
          <a:extLst>
            <a:ext uri="{FF2B5EF4-FFF2-40B4-BE49-F238E27FC236}">
              <a16:creationId xmlns:a16="http://schemas.microsoft.com/office/drawing/2014/main" id="{F09BD175-942C-426F-AA9D-375884B7A536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 macro="" textlink="">
      <xdr:nvSpPr>
        <xdr:cNvPr id="1478" name="Text Box 65">
          <a:extLst>
            <a:ext uri="{FF2B5EF4-FFF2-40B4-BE49-F238E27FC236}">
              <a16:creationId xmlns:a16="http://schemas.microsoft.com/office/drawing/2014/main" id="{3E22C501-20E7-4C68-A462-CE7C65F7DD4E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 macro="" textlink="">
      <xdr:nvSpPr>
        <xdr:cNvPr id="1479" name="Text Box 91">
          <a:extLst>
            <a:ext uri="{FF2B5EF4-FFF2-40B4-BE49-F238E27FC236}">
              <a16:creationId xmlns:a16="http://schemas.microsoft.com/office/drawing/2014/main" id="{300E28D7-3FB1-42EC-8193-6F47AADD141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 macro="" textlink="">
      <xdr:nvSpPr>
        <xdr:cNvPr id="1480" name="Text Box 65">
          <a:extLst>
            <a:ext uri="{FF2B5EF4-FFF2-40B4-BE49-F238E27FC236}">
              <a16:creationId xmlns:a16="http://schemas.microsoft.com/office/drawing/2014/main" id="{CC782A6A-DB39-4020-9E0C-AB724A9CFE8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 macro="" textlink="">
      <xdr:nvSpPr>
        <xdr:cNvPr id="1481" name="Text Box 91">
          <a:extLst>
            <a:ext uri="{FF2B5EF4-FFF2-40B4-BE49-F238E27FC236}">
              <a16:creationId xmlns:a16="http://schemas.microsoft.com/office/drawing/2014/main" id="{D3B47590-6F48-4B57-87DD-C28EC36696FE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76200" cy="171450"/>
    <xdr:sp macro="" textlink="">
      <xdr:nvSpPr>
        <xdr:cNvPr id="1482" name="Text Box 46">
          <a:extLst>
            <a:ext uri="{FF2B5EF4-FFF2-40B4-BE49-F238E27FC236}">
              <a16:creationId xmlns:a16="http://schemas.microsoft.com/office/drawing/2014/main" id="{E6A12156-A94C-46F5-B98D-E2380F549DAA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76200" cy="171450"/>
    <xdr:sp macro="" textlink="">
      <xdr:nvSpPr>
        <xdr:cNvPr id="1483" name="Text Box 43">
          <a:extLst>
            <a:ext uri="{FF2B5EF4-FFF2-40B4-BE49-F238E27FC236}">
              <a16:creationId xmlns:a16="http://schemas.microsoft.com/office/drawing/2014/main" id="{D690D6C3-7BCE-4BC0-BD7F-F4B14CB6B4D5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66675"/>
    <xdr:sp macro="" textlink="">
      <xdr:nvSpPr>
        <xdr:cNvPr id="1484" name="Text Box 68">
          <a:extLst>
            <a:ext uri="{FF2B5EF4-FFF2-40B4-BE49-F238E27FC236}">
              <a16:creationId xmlns:a16="http://schemas.microsoft.com/office/drawing/2014/main" id="{02DC1B37-8257-4135-9E63-FDF0DD534D8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66675"/>
    <xdr:sp macro="" textlink="">
      <xdr:nvSpPr>
        <xdr:cNvPr id="1485" name="Text Box 69">
          <a:extLst>
            <a:ext uri="{FF2B5EF4-FFF2-40B4-BE49-F238E27FC236}">
              <a16:creationId xmlns:a16="http://schemas.microsoft.com/office/drawing/2014/main" id="{0F8AFC9F-ED0B-4170-8239-4798000DB8E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66675"/>
    <xdr:sp macro="" textlink="">
      <xdr:nvSpPr>
        <xdr:cNvPr id="1486" name="Text Box 70">
          <a:extLst>
            <a:ext uri="{FF2B5EF4-FFF2-40B4-BE49-F238E27FC236}">
              <a16:creationId xmlns:a16="http://schemas.microsoft.com/office/drawing/2014/main" id="{CF24E197-B7F2-41FE-BBD0-D7F397AC280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66675"/>
    <xdr:sp macro="" textlink="">
      <xdr:nvSpPr>
        <xdr:cNvPr id="1487" name="Text Box 71">
          <a:extLst>
            <a:ext uri="{FF2B5EF4-FFF2-40B4-BE49-F238E27FC236}">
              <a16:creationId xmlns:a16="http://schemas.microsoft.com/office/drawing/2014/main" id="{73B8EC59-9065-44AC-AF07-C125CE97A16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66675"/>
    <xdr:sp macro="" textlink="">
      <xdr:nvSpPr>
        <xdr:cNvPr id="1488" name="Text Box 72">
          <a:extLst>
            <a:ext uri="{FF2B5EF4-FFF2-40B4-BE49-F238E27FC236}">
              <a16:creationId xmlns:a16="http://schemas.microsoft.com/office/drawing/2014/main" id="{A33A4815-80D2-4120-8D25-D5C91F6145B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66675"/>
    <xdr:sp macro="" textlink="">
      <xdr:nvSpPr>
        <xdr:cNvPr id="1489" name="Text Box 73">
          <a:extLst>
            <a:ext uri="{FF2B5EF4-FFF2-40B4-BE49-F238E27FC236}">
              <a16:creationId xmlns:a16="http://schemas.microsoft.com/office/drawing/2014/main" id="{D5AE8934-4BD2-44F0-868D-F4983F74ED6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8575"/>
    <xdr:sp macro="" textlink="">
      <xdr:nvSpPr>
        <xdr:cNvPr id="1490" name="Text Box 46">
          <a:extLst>
            <a:ext uri="{FF2B5EF4-FFF2-40B4-BE49-F238E27FC236}">
              <a16:creationId xmlns:a16="http://schemas.microsoft.com/office/drawing/2014/main" id="{899FF9D1-3749-4432-AAEE-CDC19FACEBD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8575"/>
    <xdr:sp macro="" textlink="">
      <xdr:nvSpPr>
        <xdr:cNvPr id="1491" name="Text Box 43">
          <a:extLst>
            <a:ext uri="{FF2B5EF4-FFF2-40B4-BE49-F238E27FC236}">
              <a16:creationId xmlns:a16="http://schemas.microsoft.com/office/drawing/2014/main" id="{5CC4F17E-110A-402F-A198-7666BA9240D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8575"/>
    <xdr:sp macro="" textlink="">
      <xdr:nvSpPr>
        <xdr:cNvPr id="1492" name="Text Box 46">
          <a:extLst>
            <a:ext uri="{FF2B5EF4-FFF2-40B4-BE49-F238E27FC236}">
              <a16:creationId xmlns:a16="http://schemas.microsoft.com/office/drawing/2014/main" id="{841F7350-582D-4994-A0EE-291D980A8E2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8575"/>
    <xdr:sp macro="" textlink="">
      <xdr:nvSpPr>
        <xdr:cNvPr id="1493" name="Text Box 43">
          <a:extLst>
            <a:ext uri="{FF2B5EF4-FFF2-40B4-BE49-F238E27FC236}">
              <a16:creationId xmlns:a16="http://schemas.microsoft.com/office/drawing/2014/main" id="{1DFE291C-664B-4344-B7DB-96DB8763C3D3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66675"/>
    <xdr:sp macro="" textlink="">
      <xdr:nvSpPr>
        <xdr:cNvPr id="1494" name="Text Box 68">
          <a:extLst>
            <a:ext uri="{FF2B5EF4-FFF2-40B4-BE49-F238E27FC236}">
              <a16:creationId xmlns:a16="http://schemas.microsoft.com/office/drawing/2014/main" id="{D0AE7977-CFC6-45A0-A249-D531D1AC2E3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66675"/>
    <xdr:sp macro="" textlink="">
      <xdr:nvSpPr>
        <xdr:cNvPr id="1495" name="Text Box 69">
          <a:extLst>
            <a:ext uri="{FF2B5EF4-FFF2-40B4-BE49-F238E27FC236}">
              <a16:creationId xmlns:a16="http://schemas.microsoft.com/office/drawing/2014/main" id="{DDA09D14-0505-4B6B-A988-E7EEF353C36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66675"/>
    <xdr:sp macro="" textlink="">
      <xdr:nvSpPr>
        <xdr:cNvPr id="1496" name="Text Box 70">
          <a:extLst>
            <a:ext uri="{FF2B5EF4-FFF2-40B4-BE49-F238E27FC236}">
              <a16:creationId xmlns:a16="http://schemas.microsoft.com/office/drawing/2014/main" id="{287A1182-F2C1-4F65-9F3C-98C57110C95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66675"/>
    <xdr:sp macro="" textlink="">
      <xdr:nvSpPr>
        <xdr:cNvPr id="1497" name="Text Box 71">
          <a:extLst>
            <a:ext uri="{FF2B5EF4-FFF2-40B4-BE49-F238E27FC236}">
              <a16:creationId xmlns:a16="http://schemas.microsoft.com/office/drawing/2014/main" id="{5B8CE050-9BB2-4426-8A0A-ADC44B5B8CF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66675"/>
    <xdr:sp macro="" textlink="">
      <xdr:nvSpPr>
        <xdr:cNvPr id="1498" name="Text Box 72">
          <a:extLst>
            <a:ext uri="{FF2B5EF4-FFF2-40B4-BE49-F238E27FC236}">
              <a16:creationId xmlns:a16="http://schemas.microsoft.com/office/drawing/2014/main" id="{123FCC22-9E64-4EAA-8034-F75F519DA60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66675"/>
    <xdr:sp macro="" textlink="">
      <xdr:nvSpPr>
        <xdr:cNvPr id="1499" name="Text Box 73">
          <a:extLst>
            <a:ext uri="{FF2B5EF4-FFF2-40B4-BE49-F238E27FC236}">
              <a16:creationId xmlns:a16="http://schemas.microsoft.com/office/drawing/2014/main" id="{F3767EBB-4A07-420B-AC6A-4F63BA4C2E7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8575"/>
    <xdr:sp macro="" textlink="">
      <xdr:nvSpPr>
        <xdr:cNvPr id="1500" name="Text Box 46">
          <a:extLst>
            <a:ext uri="{FF2B5EF4-FFF2-40B4-BE49-F238E27FC236}">
              <a16:creationId xmlns:a16="http://schemas.microsoft.com/office/drawing/2014/main" id="{683D9B71-0414-4DDE-A77B-7F4A0E19F50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8575"/>
    <xdr:sp macro="" textlink="">
      <xdr:nvSpPr>
        <xdr:cNvPr id="1501" name="Text Box 43">
          <a:extLst>
            <a:ext uri="{FF2B5EF4-FFF2-40B4-BE49-F238E27FC236}">
              <a16:creationId xmlns:a16="http://schemas.microsoft.com/office/drawing/2014/main" id="{612A6363-876B-4D03-8B78-8E853A7F3DE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8575"/>
    <xdr:sp macro="" textlink="">
      <xdr:nvSpPr>
        <xdr:cNvPr id="1502" name="Text Box 46">
          <a:extLst>
            <a:ext uri="{FF2B5EF4-FFF2-40B4-BE49-F238E27FC236}">
              <a16:creationId xmlns:a16="http://schemas.microsoft.com/office/drawing/2014/main" id="{B2F33A22-0F00-4862-91A4-10268744CDF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8575"/>
    <xdr:sp macro="" textlink="">
      <xdr:nvSpPr>
        <xdr:cNvPr id="1503" name="Text Box 43">
          <a:extLst>
            <a:ext uri="{FF2B5EF4-FFF2-40B4-BE49-F238E27FC236}">
              <a16:creationId xmlns:a16="http://schemas.microsoft.com/office/drawing/2014/main" id="{1E790A52-3B2E-4C0D-86BC-0A8B796F901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47625"/>
    <xdr:sp macro="" textlink="">
      <xdr:nvSpPr>
        <xdr:cNvPr id="1504" name="Text Box 68">
          <a:extLst>
            <a:ext uri="{FF2B5EF4-FFF2-40B4-BE49-F238E27FC236}">
              <a16:creationId xmlns:a16="http://schemas.microsoft.com/office/drawing/2014/main" id="{4558EA36-DD40-472D-B445-66D0EB98B27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47625"/>
    <xdr:sp macro="" textlink="">
      <xdr:nvSpPr>
        <xdr:cNvPr id="1505" name="Text Box 69">
          <a:extLst>
            <a:ext uri="{FF2B5EF4-FFF2-40B4-BE49-F238E27FC236}">
              <a16:creationId xmlns:a16="http://schemas.microsoft.com/office/drawing/2014/main" id="{4B6C41F5-9365-43FC-93FD-7636C8AFABF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47625"/>
    <xdr:sp macro="" textlink="">
      <xdr:nvSpPr>
        <xdr:cNvPr id="1506" name="Text Box 70">
          <a:extLst>
            <a:ext uri="{FF2B5EF4-FFF2-40B4-BE49-F238E27FC236}">
              <a16:creationId xmlns:a16="http://schemas.microsoft.com/office/drawing/2014/main" id="{3C777CAD-7662-4E4D-8E33-BA7DC94980D0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47625"/>
    <xdr:sp macro="" textlink="">
      <xdr:nvSpPr>
        <xdr:cNvPr id="1507" name="Text Box 71">
          <a:extLst>
            <a:ext uri="{FF2B5EF4-FFF2-40B4-BE49-F238E27FC236}">
              <a16:creationId xmlns:a16="http://schemas.microsoft.com/office/drawing/2014/main" id="{00ADF367-F839-4DCF-BB52-0BD0314990B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47625"/>
    <xdr:sp macro="" textlink="">
      <xdr:nvSpPr>
        <xdr:cNvPr id="1508" name="Text Box 72">
          <a:extLst>
            <a:ext uri="{FF2B5EF4-FFF2-40B4-BE49-F238E27FC236}">
              <a16:creationId xmlns:a16="http://schemas.microsoft.com/office/drawing/2014/main" id="{4BFA32C3-8B53-4D62-A712-F89C08E18340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47625"/>
    <xdr:sp macro="" textlink="">
      <xdr:nvSpPr>
        <xdr:cNvPr id="1509" name="Text Box 73">
          <a:extLst>
            <a:ext uri="{FF2B5EF4-FFF2-40B4-BE49-F238E27FC236}">
              <a16:creationId xmlns:a16="http://schemas.microsoft.com/office/drawing/2014/main" id="{D4E33399-2A20-4B17-B179-598BD2FA36A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8575"/>
    <xdr:sp macro="" textlink="">
      <xdr:nvSpPr>
        <xdr:cNvPr id="1510" name="Text Box 46">
          <a:extLst>
            <a:ext uri="{FF2B5EF4-FFF2-40B4-BE49-F238E27FC236}">
              <a16:creationId xmlns:a16="http://schemas.microsoft.com/office/drawing/2014/main" id="{7868A0C0-FCF2-4BE9-BB7E-357C18DAC01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8575"/>
    <xdr:sp macro="" textlink="">
      <xdr:nvSpPr>
        <xdr:cNvPr id="1511" name="Text Box 43">
          <a:extLst>
            <a:ext uri="{FF2B5EF4-FFF2-40B4-BE49-F238E27FC236}">
              <a16:creationId xmlns:a16="http://schemas.microsoft.com/office/drawing/2014/main" id="{E91B5ED2-C57C-43F8-AA51-067329EA05B3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8575"/>
    <xdr:sp macro="" textlink="">
      <xdr:nvSpPr>
        <xdr:cNvPr id="1512" name="Text Box 46">
          <a:extLst>
            <a:ext uri="{FF2B5EF4-FFF2-40B4-BE49-F238E27FC236}">
              <a16:creationId xmlns:a16="http://schemas.microsoft.com/office/drawing/2014/main" id="{9B998C01-82D2-4ADF-9914-5847F3783B2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8575"/>
    <xdr:sp macro="" textlink="">
      <xdr:nvSpPr>
        <xdr:cNvPr id="1513" name="Text Box 43">
          <a:extLst>
            <a:ext uri="{FF2B5EF4-FFF2-40B4-BE49-F238E27FC236}">
              <a16:creationId xmlns:a16="http://schemas.microsoft.com/office/drawing/2014/main" id="{6501C5FD-190A-43D2-BBB7-EF639E6EF1C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73</xdr:row>
      <xdr:rowOff>0</xdr:rowOff>
    </xdr:from>
    <xdr:ext cx="0" cy="171450"/>
    <xdr:sp macro="" textlink="">
      <xdr:nvSpPr>
        <xdr:cNvPr id="1514" name="Text Box 10">
          <a:extLst>
            <a:ext uri="{FF2B5EF4-FFF2-40B4-BE49-F238E27FC236}">
              <a16:creationId xmlns:a16="http://schemas.microsoft.com/office/drawing/2014/main" id="{70703AC9-F297-4393-8210-937B7C5095E6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73</xdr:row>
      <xdr:rowOff>0</xdr:rowOff>
    </xdr:from>
    <xdr:ext cx="0" cy="171450"/>
    <xdr:sp macro="" textlink="">
      <xdr:nvSpPr>
        <xdr:cNvPr id="1515" name="Text Box 11">
          <a:extLst>
            <a:ext uri="{FF2B5EF4-FFF2-40B4-BE49-F238E27FC236}">
              <a16:creationId xmlns:a16="http://schemas.microsoft.com/office/drawing/2014/main" id="{4C730BFB-D862-4363-9A17-5C057790FD9E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 macro="" textlink="">
      <xdr:nvSpPr>
        <xdr:cNvPr id="1516" name="Text Box 65">
          <a:extLst>
            <a:ext uri="{FF2B5EF4-FFF2-40B4-BE49-F238E27FC236}">
              <a16:creationId xmlns:a16="http://schemas.microsoft.com/office/drawing/2014/main" id="{9B38D06A-2FFC-402E-8816-3ECCD1FEDFB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 macro="" textlink="">
      <xdr:nvSpPr>
        <xdr:cNvPr id="1517" name="Text Box 91">
          <a:extLst>
            <a:ext uri="{FF2B5EF4-FFF2-40B4-BE49-F238E27FC236}">
              <a16:creationId xmlns:a16="http://schemas.microsoft.com/office/drawing/2014/main" id="{882FC4F0-D1D8-450E-ADC5-42FE5FC1308E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 macro="" textlink="">
      <xdr:nvSpPr>
        <xdr:cNvPr id="1518" name="Text Box 65">
          <a:extLst>
            <a:ext uri="{FF2B5EF4-FFF2-40B4-BE49-F238E27FC236}">
              <a16:creationId xmlns:a16="http://schemas.microsoft.com/office/drawing/2014/main" id="{F9C33D40-0BBF-47EF-8BB2-770BAE164820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 macro="" textlink="">
      <xdr:nvSpPr>
        <xdr:cNvPr id="1519" name="Text Box 91">
          <a:extLst>
            <a:ext uri="{FF2B5EF4-FFF2-40B4-BE49-F238E27FC236}">
              <a16:creationId xmlns:a16="http://schemas.microsoft.com/office/drawing/2014/main" id="{2647AF4B-48DC-4544-92DB-B5B7B4C27F1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76200" cy="171450"/>
    <xdr:sp macro="" textlink="">
      <xdr:nvSpPr>
        <xdr:cNvPr id="1520" name="Text Box 46">
          <a:extLst>
            <a:ext uri="{FF2B5EF4-FFF2-40B4-BE49-F238E27FC236}">
              <a16:creationId xmlns:a16="http://schemas.microsoft.com/office/drawing/2014/main" id="{4A169636-BCA3-4EE5-9CD7-A0EFD9FBEACA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76200" cy="171450"/>
    <xdr:sp macro="" textlink="">
      <xdr:nvSpPr>
        <xdr:cNvPr id="1521" name="Text Box 43">
          <a:extLst>
            <a:ext uri="{FF2B5EF4-FFF2-40B4-BE49-F238E27FC236}">
              <a16:creationId xmlns:a16="http://schemas.microsoft.com/office/drawing/2014/main" id="{E90E0F19-9E2B-4B07-B88E-FFD85FB45CBC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66675"/>
    <xdr:sp macro="" textlink="">
      <xdr:nvSpPr>
        <xdr:cNvPr id="1522" name="Text Box 68">
          <a:extLst>
            <a:ext uri="{FF2B5EF4-FFF2-40B4-BE49-F238E27FC236}">
              <a16:creationId xmlns:a16="http://schemas.microsoft.com/office/drawing/2014/main" id="{435AF2E9-64E9-4BFC-8731-832739D1F8F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66675"/>
    <xdr:sp macro="" textlink="">
      <xdr:nvSpPr>
        <xdr:cNvPr id="1523" name="Text Box 69">
          <a:extLst>
            <a:ext uri="{FF2B5EF4-FFF2-40B4-BE49-F238E27FC236}">
              <a16:creationId xmlns:a16="http://schemas.microsoft.com/office/drawing/2014/main" id="{8262F69E-0A3A-4DC6-9C55-0120F957D33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66675"/>
    <xdr:sp macro="" textlink="">
      <xdr:nvSpPr>
        <xdr:cNvPr id="1524" name="Text Box 70">
          <a:extLst>
            <a:ext uri="{FF2B5EF4-FFF2-40B4-BE49-F238E27FC236}">
              <a16:creationId xmlns:a16="http://schemas.microsoft.com/office/drawing/2014/main" id="{A9AE2F50-C243-4515-90B7-79D9B92B4D1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66675"/>
    <xdr:sp macro="" textlink="">
      <xdr:nvSpPr>
        <xdr:cNvPr id="1525" name="Text Box 71">
          <a:extLst>
            <a:ext uri="{FF2B5EF4-FFF2-40B4-BE49-F238E27FC236}">
              <a16:creationId xmlns:a16="http://schemas.microsoft.com/office/drawing/2014/main" id="{5E04BBD6-B6D6-47C5-B360-DAEFC63BB58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66675"/>
    <xdr:sp macro="" textlink="">
      <xdr:nvSpPr>
        <xdr:cNvPr id="1526" name="Text Box 72">
          <a:extLst>
            <a:ext uri="{FF2B5EF4-FFF2-40B4-BE49-F238E27FC236}">
              <a16:creationId xmlns:a16="http://schemas.microsoft.com/office/drawing/2014/main" id="{656A78A4-FB62-43AF-80F6-65DA6D8F99AE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66675"/>
    <xdr:sp macro="" textlink="">
      <xdr:nvSpPr>
        <xdr:cNvPr id="1527" name="Text Box 73">
          <a:extLst>
            <a:ext uri="{FF2B5EF4-FFF2-40B4-BE49-F238E27FC236}">
              <a16:creationId xmlns:a16="http://schemas.microsoft.com/office/drawing/2014/main" id="{95F8A921-6125-4054-96E2-F4F1C00B9DE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8575"/>
    <xdr:sp macro="" textlink="">
      <xdr:nvSpPr>
        <xdr:cNvPr id="1528" name="Text Box 46">
          <a:extLst>
            <a:ext uri="{FF2B5EF4-FFF2-40B4-BE49-F238E27FC236}">
              <a16:creationId xmlns:a16="http://schemas.microsoft.com/office/drawing/2014/main" id="{AB7F93FF-1AB7-4D55-98AF-8660AD40D323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8575"/>
    <xdr:sp macro="" textlink="">
      <xdr:nvSpPr>
        <xdr:cNvPr id="1529" name="Text Box 43">
          <a:extLst>
            <a:ext uri="{FF2B5EF4-FFF2-40B4-BE49-F238E27FC236}">
              <a16:creationId xmlns:a16="http://schemas.microsoft.com/office/drawing/2014/main" id="{40838B77-9597-4F38-87CE-1C96374961D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8575"/>
    <xdr:sp macro="" textlink="">
      <xdr:nvSpPr>
        <xdr:cNvPr id="1530" name="Text Box 46">
          <a:extLst>
            <a:ext uri="{FF2B5EF4-FFF2-40B4-BE49-F238E27FC236}">
              <a16:creationId xmlns:a16="http://schemas.microsoft.com/office/drawing/2014/main" id="{A712F942-6B7F-4EB1-93A2-CBE0860C908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8575"/>
    <xdr:sp macro="" textlink="">
      <xdr:nvSpPr>
        <xdr:cNvPr id="1531" name="Text Box 43">
          <a:extLst>
            <a:ext uri="{FF2B5EF4-FFF2-40B4-BE49-F238E27FC236}">
              <a16:creationId xmlns:a16="http://schemas.microsoft.com/office/drawing/2014/main" id="{29841968-D61F-46B7-B19A-AAE21356838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66675"/>
    <xdr:sp macro="" textlink="">
      <xdr:nvSpPr>
        <xdr:cNvPr id="1532" name="Text Box 68">
          <a:extLst>
            <a:ext uri="{FF2B5EF4-FFF2-40B4-BE49-F238E27FC236}">
              <a16:creationId xmlns:a16="http://schemas.microsoft.com/office/drawing/2014/main" id="{B2787874-EFDF-4A21-9D09-B86BEABB1D6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66675"/>
    <xdr:sp macro="" textlink="">
      <xdr:nvSpPr>
        <xdr:cNvPr id="1533" name="Text Box 69">
          <a:extLst>
            <a:ext uri="{FF2B5EF4-FFF2-40B4-BE49-F238E27FC236}">
              <a16:creationId xmlns:a16="http://schemas.microsoft.com/office/drawing/2014/main" id="{D5FCFD48-B73E-4A96-8316-6BF4A1C7B7D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66675"/>
    <xdr:sp macro="" textlink="">
      <xdr:nvSpPr>
        <xdr:cNvPr id="1534" name="Text Box 70">
          <a:extLst>
            <a:ext uri="{FF2B5EF4-FFF2-40B4-BE49-F238E27FC236}">
              <a16:creationId xmlns:a16="http://schemas.microsoft.com/office/drawing/2014/main" id="{62507923-607C-453F-8278-EC1823E12B1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66675"/>
    <xdr:sp macro="" textlink="">
      <xdr:nvSpPr>
        <xdr:cNvPr id="1535" name="Text Box 71">
          <a:extLst>
            <a:ext uri="{FF2B5EF4-FFF2-40B4-BE49-F238E27FC236}">
              <a16:creationId xmlns:a16="http://schemas.microsoft.com/office/drawing/2014/main" id="{5118B5D9-0A67-41CC-BA7A-B0A8AA70975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66675"/>
    <xdr:sp macro="" textlink="">
      <xdr:nvSpPr>
        <xdr:cNvPr id="1536" name="Text Box 72">
          <a:extLst>
            <a:ext uri="{FF2B5EF4-FFF2-40B4-BE49-F238E27FC236}">
              <a16:creationId xmlns:a16="http://schemas.microsoft.com/office/drawing/2014/main" id="{F290B584-E8F7-477D-8C7F-8BEC522CF1B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66675"/>
    <xdr:sp macro="" textlink="">
      <xdr:nvSpPr>
        <xdr:cNvPr id="1537" name="Text Box 73">
          <a:extLst>
            <a:ext uri="{FF2B5EF4-FFF2-40B4-BE49-F238E27FC236}">
              <a16:creationId xmlns:a16="http://schemas.microsoft.com/office/drawing/2014/main" id="{14240DB8-60D5-4C47-9C21-490EBD22F76B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8575"/>
    <xdr:sp macro="" textlink="">
      <xdr:nvSpPr>
        <xdr:cNvPr id="1538" name="Text Box 46">
          <a:extLst>
            <a:ext uri="{FF2B5EF4-FFF2-40B4-BE49-F238E27FC236}">
              <a16:creationId xmlns:a16="http://schemas.microsoft.com/office/drawing/2014/main" id="{8D89A774-243A-49BA-9102-106F0B3AF82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8575"/>
    <xdr:sp macro="" textlink="">
      <xdr:nvSpPr>
        <xdr:cNvPr id="1539" name="Text Box 43">
          <a:extLst>
            <a:ext uri="{FF2B5EF4-FFF2-40B4-BE49-F238E27FC236}">
              <a16:creationId xmlns:a16="http://schemas.microsoft.com/office/drawing/2014/main" id="{A09EFC7C-48EE-4DF0-8486-309361438A4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8575"/>
    <xdr:sp macro="" textlink="">
      <xdr:nvSpPr>
        <xdr:cNvPr id="1540" name="Text Box 46">
          <a:extLst>
            <a:ext uri="{FF2B5EF4-FFF2-40B4-BE49-F238E27FC236}">
              <a16:creationId xmlns:a16="http://schemas.microsoft.com/office/drawing/2014/main" id="{16A12ECB-FF69-4AB7-A16E-D64E333B467E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8575"/>
    <xdr:sp macro="" textlink="">
      <xdr:nvSpPr>
        <xdr:cNvPr id="1541" name="Text Box 43">
          <a:extLst>
            <a:ext uri="{FF2B5EF4-FFF2-40B4-BE49-F238E27FC236}">
              <a16:creationId xmlns:a16="http://schemas.microsoft.com/office/drawing/2014/main" id="{121630EA-ACB8-420D-AF63-1266B7EC893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47625"/>
    <xdr:sp macro="" textlink="">
      <xdr:nvSpPr>
        <xdr:cNvPr id="1542" name="Text Box 68">
          <a:extLst>
            <a:ext uri="{FF2B5EF4-FFF2-40B4-BE49-F238E27FC236}">
              <a16:creationId xmlns:a16="http://schemas.microsoft.com/office/drawing/2014/main" id="{A1AEDED6-78E4-4A3F-933A-6659D14A579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47625"/>
    <xdr:sp macro="" textlink="">
      <xdr:nvSpPr>
        <xdr:cNvPr id="1543" name="Text Box 69">
          <a:extLst>
            <a:ext uri="{FF2B5EF4-FFF2-40B4-BE49-F238E27FC236}">
              <a16:creationId xmlns:a16="http://schemas.microsoft.com/office/drawing/2014/main" id="{4E6AF101-1CB7-4269-B6A9-0F19B5C5591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47625"/>
    <xdr:sp macro="" textlink="">
      <xdr:nvSpPr>
        <xdr:cNvPr id="1544" name="Text Box 70">
          <a:extLst>
            <a:ext uri="{FF2B5EF4-FFF2-40B4-BE49-F238E27FC236}">
              <a16:creationId xmlns:a16="http://schemas.microsoft.com/office/drawing/2014/main" id="{448A76A9-31FA-4185-9071-0ACD3639F10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47625"/>
    <xdr:sp macro="" textlink="">
      <xdr:nvSpPr>
        <xdr:cNvPr id="1545" name="Text Box 71">
          <a:extLst>
            <a:ext uri="{FF2B5EF4-FFF2-40B4-BE49-F238E27FC236}">
              <a16:creationId xmlns:a16="http://schemas.microsoft.com/office/drawing/2014/main" id="{1874309B-5BC4-4EE1-8FB6-57E630288D5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47625"/>
    <xdr:sp macro="" textlink="">
      <xdr:nvSpPr>
        <xdr:cNvPr id="1546" name="Text Box 72">
          <a:extLst>
            <a:ext uri="{FF2B5EF4-FFF2-40B4-BE49-F238E27FC236}">
              <a16:creationId xmlns:a16="http://schemas.microsoft.com/office/drawing/2014/main" id="{4EF6981F-6C08-4BA7-9B32-D805296688C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47625"/>
    <xdr:sp macro="" textlink="">
      <xdr:nvSpPr>
        <xdr:cNvPr id="1547" name="Text Box 73">
          <a:extLst>
            <a:ext uri="{FF2B5EF4-FFF2-40B4-BE49-F238E27FC236}">
              <a16:creationId xmlns:a16="http://schemas.microsoft.com/office/drawing/2014/main" id="{278BCBE9-B687-4B90-839B-BC85516CCBC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8575"/>
    <xdr:sp macro="" textlink="">
      <xdr:nvSpPr>
        <xdr:cNvPr id="1548" name="Text Box 46">
          <a:extLst>
            <a:ext uri="{FF2B5EF4-FFF2-40B4-BE49-F238E27FC236}">
              <a16:creationId xmlns:a16="http://schemas.microsoft.com/office/drawing/2014/main" id="{5170F3B5-73C5-4FC2-9C5E-B326F1E6016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8575"/>
    <xdr:sp macro="" textlink="">
      <xdr:nvSpPr>
        <xdr:cNvPr id="1549" name="Text Box 43">
          <a:extLst>
            <a:ext uri="{FF2B5EF4-FFF2-40B4-BE49-F238E27FC236}">
              <a16:creationId xmlns:a16="http://schemas.microsoft.com/office/drawing/2014/main" id="{9194895C-3BE0-424B-B8CB-9417E4BC195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8575"/>
    <xdr:sp macro="" textlink="">
      <xdr:nvSpPr>
        <xdr:cNvPr id="1550" name="Text Box 46">
          <a:extLst>
            <a:ext uri="{FF2B5EF4-FFF2-40B4-BE49-F238E27FC236}">
              <a16:creationId xmlns:a16="http://schemas.microsoft.com/office/drawing/2014/main" id="{E5023CE8-426C-40D9-A80B-39C359CD6A2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8575"/>
    <xdr:sp macro="" textlink="">
      <xdr:nvSpPr>
        <xdr:cNvPr id="1551" name="Text Box 43">
          <a:extLst>
            <a:ext uri="{FF2B5EF4-FFF2-40B4-BE49-F238E27FC236}">
              <a16:creationId xmlns:a16="http://schemas.microsoft.com/office/drawing/2014/main" id="{7CFEA55F-5047-4B56-9E95-FB4C541B69F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73</xdr:row>
      <xdr:rowOff>0</xdr:rowOff>
    </xdr:from>
    <xdr:ext cx="0" cy="171450"/>
    <xdr:sp macro="" textlink="">
      <xdr:nvSpPr>
        <xdr:cNvPr id="1552" name="Text Box 10">
          <a:extLst>
            <a:ext uri="{FF2B5EF4-FFF2-40B4-BE49-F238E27FC236}">
              <a16:creationId xmlns:a16="http://schemas.microsoft.com/office/drawing/2014/main" id="{D71D1281-27FA-42AD-A1C3-21DE41422BB4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73</xdr:row>
      <xdr:rowOff>0</xdr:rowOff>
    </xdr:from>
    <xdr:ext cx="0" cy="171450"/>
    <xdr:sp macro="" textlink="">
      <xdr:nvSpPr>
        <xdr:cNvPr id="1553" name="Text Box 11">
          <a:extLst>
            <a:ext uri="{FF2B5EF4-FFF2-40B4-BE49-F238E27FC236}">
              <a16:creationId xmlns:a16="http://schemas.microsoft.com/office/drawing/2014/main" id="{E37E6462-A91A-4623-8E43-D7F22F536CD1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 macro="" textlink="">
      <xdr:nvSpPr>
        <xdr:cNvPr id="1554" name="Text Box 65">
          <a:extLst>
            <a:ext uri="{FF2B5EF4-FFF2-40B4-BE49-F238E27FC236}">
              <a16:creationId xmlns:a16="http://schemas.microsoft.com/office/drawing/2014/main" id="{707B49EA-F5AD-4DA9-A4B4-CC2B6C1632D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 macro="" textlink="">
      <xdr:nvSpPr>
        <xdr:cNvPr id="1555" name="Text Box 91">
          <a:extLst>
            <a:ext uri="{FF2B5EF4-FFF2-40B4-BE49-F238E27FC236}">
              <a16:creationId xmlns:a16="http://schemas.microsoft.com/office/drawing/2014/main" id="{E5EEDD43-1018-4FA3-96D7-97849253097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 macro="" textlink="">
      <xdr:nvSpPr>
        <xdr:cNvPr id="1556" name="Text Box 65">
          <a:extLst>
            <a:ext uri="{FF2B5EF4-FFF2-40B4-BE49-F238E27FC236}">
              <a16:creationId xmlns:a16="http://schemas.microsoft.com/office/drawing/2014/main" id="{C2474130-929B-4FA9-9E27-8A9249902D4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 macro="" textlink="">
      <xdr:nvSpPr>
        <xdr:cNvPr id="1557" name="Text Box 91">
          <a:extLst>
            <a:ext uri="{FF2B5EF4-FFF2-40B4-BE49-F238E27FC236}">
              <a16:creationId xmlns:a16="http://schemas.microsoft.com/office/drawing/2014/main" id="{664DB01A-B93D-40E9-AEE5-82B1E96C090E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76200" cy="171450"/>
    <xdr:sp macro="" textlink="">
      <xdr:nvSpPr>
        <xdr:cNvPr id="1558" name="Text Box 46">
          <a:extLst>
            <a:ext uri="{FF2B5EF4-FFF2-40B4-BE49-F238E27FC236}">
              <a16:creationId xmlns:a16="http://schemas.microsoft.com/office/drawing/2014/main" id="{6F61F7F0-CC94-49C4-BF4C-170B86BA98B0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76200" cy="171450"/>
    <xdr:sp macro="" textlink="">
      <xdr:nvSpPr>
        <xdr:cNvPr id="1559" name="Text Box 43">
          <a:extLst>
            <a:ext uri="{FF2B5EF4-FFF2-40B4-BE49-F238E27FC236}">
              <a16:creationId xmlns:a16="http://schemas.microsoft.com/office/drawing/2014/main" id="{B2A2D499-3B43-47B8-9C2C-18BBEAC4FC43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66675"/>
    <xdr:sp macro="" textlink="">
      <xdr:nvSpPr>
        <xdr:cNvPr id="1560" name="Text Box 68">
          <a:extLst>
            <a:ext uri="{FF2B5EF4-FFF2-40B4-BE49-F238E27FC236}">
              <a16:creationId xmlns:a16="http://schemas.microsoft.com/office/drawing/2014/main" id="{38998C22-6660-477A-AB04-2C463716A89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66675"/>
    <xdr:sp macro="" textlink="">
      <xdr:nvSpPr>
        <xdr:cNvPr id="1561" name="Text Box 69">
          <a:extLst>
            <a:ext uri="{FF2B5EF4-FFF2-40B4-BE49-F238E27FC236}">
              <a16:creationId xmlns:a16="http://schemas.microsoft.com/office/drawing/2014/main" id="{C0137FDD-FC3C-44E2-8633-62161896892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66675"/>
    <xdr:sp macro="" textlink="">
      <xdr:nvSpPr>
        <xdr:cNvPr id="1562" name="Text Box 70">
          <a:extLst>
            <a:ext uri="{FF2B5EF4-FFF2-40B4-BE49-F238E27FC236}">
              <a16:creationId xmlns:a16="http://schemas.microsoft.com/office/drawing/2014/main" id="{AC059AC3-5482-4550-BCDB-618F59C49C0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66675"/>
    <xdr:sp macro="" textlink="">
      <xdr:nvSpPr>
        <xdr:cNvPr id="1563" name="Text Box 71">
          <a:extLst>
            <a:ext uri="{FF2B5EF4-FFF2-40B4-BE49-F238E27FC236}">
              <a16:creationId xmlns:a16="http://schemas.microsoft.com/office/drawing/2014/main" id="{BC117B1A-8647-4D98-A96A-43AC12973C6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66675"/>
    <xdr:sp macro="" textlink="">
      <xdr:nvSpPr>
        <xdr:cNvPr id="1564" name="Text Box 72">
          <a:extLst>
            <a:ext uri="{FF2B5EF4-FFF2-40B4-BE49-F238E27FC236}">
              <a16:creationId xmlns:a16="http://schemas.microsoft.com/office/drawing/2014/main" id="{DA7011B8-5DBC-4F4E-8B4B-76DDF3D3170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66675"/>
    <xdr:sp macro="" textlink="">
      <xdr:nvSpPr>
        <xdr:cNvPr id="1565" name="Text Box 73">
          <a:extLst>
            <a:ext uri="{FF2B5EF4-FFF2-40B4-BE49-F238E27FC236}">
              <a16:creationId xmlns:a16="http://schemas.microsoft.com/office/drawing/2014/main" id="{D308DD43-924D-4A0E-8C83-39B1AE3D451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8575"/>
    <xdr:sp macro="" textlink="">
      <xdr:nvSpPr>
        <xdr:cNvPr id="1566" name="Text Box 46">
          <a:extLst>
            <a:ext uri="{FF2B5EF4-FFF2-40B4-BE49-F238E27FC236}">
              <a16:creationId xmlns:a16="http://schemas.microsoft.com/office/drawing/2014/main" id="{9B259968-2A3C-4019-992A-49BD4B0536B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8575"/>
    <xdr:sp macro="" textlink="">
      <xdr:nvSpPr>
        <xdr:cNvPr id="1567" name="Text Box 43">
          <a:extLst>
            <a:ext uri="{FF2B5EF4-FFF2-40B4-BE49-F238E27FC236}">
              <a16:creationId xmlns:a16="http://schemas.microsoft.com/office/drawing/2014/main" id="{A3587AB3-EA9F-4416-A597-CBE21B7D9C5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8575"/>
    <xdr:sp macro="" textlink="">
      <xdr:nvSpPr>
        <xdr:cNvPr id="1568" name="Text Box 46">
          <a:extLst>
            <a:ext uri="{FF2B5EF4-FFF2-40B4-BE49-F238E27FC236}">
              <a16:creationId xmlns:a16="http://schemas.microsoft.com/office/drawing/2014/main" id="{8BC1280C-B42F-488D-9D85-D45F75F29EF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8575"/>
    <xdr:sp macro="" textlink="">
      <xdr:nvSpPr>
        <xdr:cNvPr id="1569" name="Text Box 43">
          <a:extLst>
            <a:ext uri="{FF2B5EF4-FFF2-40B4-BE49-F238E27FC236}">
              <a16:creationId xmlns:a16="http://schemas.microsoft.com/office/drawing/2014/main" id="{2D7FC1CC-9DD9-44C2-BA0F-A7AC00A0AD5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66675"/>
    <xdr:sp macro="" textlink="">
      <xdr:nvSpPr>
        <xdr:cNvPr id="1570" name="Text Box 68">
          <a:extLst>
            <a:ext uri="{FF2B5EF4-FFF2-40B4-BE49-F238E27FC236}">
              <a16:creationId xmlns:a16="http://schemas.microsoft.com/office/drawing/2014/main" id="{AF4D33E5-5F81-4647-A5A6-E58D9A76E56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66675"/>
    <xdr:sp macro="" textlink="">
      <xdr:nvSpPr>
        <xdr:cNvPr id="1571" name="Text Box 69">
          <a:extLst>
            <a:ext uri="{FF2B5EF4-FFF2-40B4-BE49-F238E27FC236}">
              <a16:creationId xmlns:a16="http://schemas.microsoft.com/office/drawing/2014/main" id="{091F3228-0CC5-4C94-8995-9AA9B3EBAC3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66675"/>
    <xdr:sp macro="" textlink="">
      <xdr:nvSpPr>
        <xdr:cNvPr id="1572" name="Text Box 70">
          <a:extLst>
            <a:ext uri="{FF2B5EF4-FFF2-40B4-BE49-F238E27FC236}">
              <a16:creationId xmlns:a16="http://schemas.microsoft.com/office/drawing/2014/main" id="{21358631-B32F-4DCF-9DFD-DFF6C9FC829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66675"/>
    <xdr:sp macro="" textlink="">
      <xdr:nvSpPr>
        <xdr:cNvPr id="1573" name="Text Box 71">
          <a:extLst>
            <a:ext uri="{FF2B5EF4-FFF2-40B4-BE49-F238E27FC236}">
              <a16:creationId xmlns:a16="http://schemas.microsoft.com/office/drawing/2014/main" id="{72403776-5D87-4D5A-94E8-FF5E77D2A9B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66675"/>
    <xdr:sp macro="" textlink="">
      <xdr:nvSpPr>
        <xdr:cNvPr id="1574" name="Text Box 72">
          <a:extLst>
            <a:ext uri="{FF2B5EF4-FFF2-40B4-BE49-F238E27FC236}">
              <a16:creationId xmlns:a16="http://schemas.microsoft.com/office/drawing/2014/main" id="{A56133B7-5B72-498E-8060-CEBC5A9FCDD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66675"/>
    <xdr:sp macro="" textlink="">
      <xdr:nvSpPr>
        <xdr:cNvPr id="1575" name="Text Box 73">
          <a:extLst>
            <a:ext uri="{FF2B5EF4-FFF2-40B4-BE49-F238E27FC236}">
              <a16:creationId xmlns:a16="http://schemas.microsoft.com/office/drawing/2014/main" id="{4804A926-A5C3-4A0B-9844-F323B618A31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8575"/>
    <xdr:sp macro="" textlink="">
      <xdr:nvSpPr>
        <xdr:cNvPr id="1576" name="Text Box 46">
          <a:extLst>
            <a:ext uri="{FF2B5EF4-FFF2-40B4-BE49-F238E27FC236}">
              <a16:creationId xmlns:a16="http://schemas.microsoft.com/office/drawing/2014/main" id="{1B0DC8DF-753E-4E3D-BE5C-1689E3D53F1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8575"/>
    <xdr:sp macro="" textlink="">
      <xdr:nvSpPr>
        <xdr:cNvPr id="1577" name="Text Box 43">
          <a:extLst>
            <a:ext uri="{FF2B5EF4-FFF2-40B4-BE49-F238E27FC236}">
              <a16:creationId xmlns:a16="http://schemas.microsoft.com/office/drawing/2014/main" id="{B3DAAA58-7ACA-4816-8716-E0C5A8CF645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8575"/>
    <xdr:sp macro="" textlink="">
      <xdr:nvSpPr>
        <xdr:cNvPr id="1578" name="Text Box 46">
          <a:extLst>
            <a:ext uri="{FF2B5EF4-FFF2-40B4-BE49-F238E27FC236}">
              <a16:creationId xmlns:a16="http://schemas.microsoft.com/office/drawing/2014/main" id="{300CFF71-1846-41EB-8860-2F0EDEC0C1C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8575"/>
    <xdr:sp macro="" textlink="">
      <xdr:nvSpPr>
        <xdr:cNvPr id="1579" name="Text Box 43">
          <a:extLst>
            <a:ext uri="{FF2B5EF4-FFF2-40B4-BE49-F238E27FC236}">
              <a16:creationId xmlns:a16="http://schemas.microsoft.com/office/drawing/2014/main" id="{0CE331F9-D621-4BEF-9668-17B54048A8B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47625"/>
    <xdr:sp macro="" textlink="">
      <xdr:nvSpPr>
        <xdr:cNvPr id="1580" name="Text Box 68">
          <a:extLst>
            <a:ext uri="{FF2B5EF4-FFF2-40B4-BE49-F238E27FC236}">
              <a16:creationId xmlns:a16="http://schemas.microsoft.com/office/drawing/2014/main" id="{E00C30CA-77FA-44B6-B4EB-31E081B643D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47625"/>
    <xdr:sp macro="" textlink="">
      <xdr:nvSpPr>
        <xdr:cNvPr id="1581" name="Text Box 69">
          <a:extLst>
            <a:ext uri="{FF2B5EF4-FFF2-40B4-BE49-F238E27FC236}">
              <a16:creationId xmlns:a16="http://schemas.microsoft.com/office/drawing/2014/main" id="{8C94E1DE-25D6-4938-A49A-A1471C73FC6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47625"/>
    <xdr:sp macro="" textlink="">
      <xdr:nvSpPr>
        <xdr:cNvPr id="1582" name="Text Box 70">
          <a:extLst>
            <a:ext uri="{FF2B5EF4-FFF2-40B4-BE49-F238E27FC236}">
              <a16:creationId xmlns:a16="http://schemas.microsoft.com/office/drawing/2014/main" id="{79580049-B6FD-49B5-A13B-43949A7D3EBB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47625"/>
    <xdr:sp macro="" textlink="">
      <xdr:nvSpPr>
        <xdr:cNvPr id="1583" name="Text Box 71">
          <a:extLst>
            <a:ext uri="{FF2B5EF4-FFF2-40B4-BE49-F238E27FC236}">
              <a16:creationId xmlns:a16="http://schemas.microsoft.com/office/drawing/2014/main" id="{8F615BA7-5A1B-4D1D-BE3A-32A8AB9AE54B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47625"/>
    <xdr:sp macro="" textlink="">
      <xdr:nvSpPr>
        <xdr:cNvPr id="1584" name="Text Box 72">
          <a:extLst>
            <a:ext uri="{FF2B5EF4-FFF2-40B4-BE49-F238E27FC236}">
              <a16:creationId xmlns:a16="http://schemas.microsoft.com/office/drawing/2014/main" id="{5404DAF2-6979-423C-8E69-A9B4312A7FB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47625"/>
    <xdr:sp macro="" textlink="">
      <xdr:nvSpPr>
        <xdr:cNvPr id="1585" name="Text Box 73">
          <a:extLst>
            <a:ext uri="{FF2B5EF4-FFF2-40B4-BE49-F238E27FC236}">
              <a16:creationId xmlns:a16="http://schemas.microsoft.com/office/drawing/2014/main" id="{AF11BF76-74AF-4288-A7FF-FAF6C18710D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8575"/>
    <xdr:sp macro="" textlink="">
      <xdr:nvSpPr>
        <xdr:cNvPr id="1586" name="Text Box 46">
          <a:extLst>
            <a:ext uri="{FF2B5EF4-FFF2-40B4-BE49-F238E27FC236}">
              <a16:creationId xmlns:a16="http://schemas.microsoft.com/office/drawing/2014/main" id="{0E7BA3F0-5F84-4D9B-9658-AD8EC84A7CA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8575"/>
    <xdr:sp macro="" textlink="">
      <xdr:nvSpPr>
        <xdr:cNvPr id="1587" name="Text Box 43">
          <a:extLst>
            <a:ext uri="{FF2B5EF4-FFF2-40B4-BE49-F238E27FC236}">
              <a16:creationId xmlns:a16="http://schemas.microsoft.com/office/drawing/2014/main" id="{2EEFA89D-C19A-4679-B222-9AC2793C86C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8575"/>
    <xdr:sp macro="" textlink="">
      <xdr:nvSpPr>
        <xdr:cNvPr id="1588" name="Text Box 46">
          <a:extLst>
            <a:ext uri="{FF2B5EF4-FFF2-40B4-BE49-F238E27FC236}">
              <a16:creationId xmlns:a16="http://schemas.microsoft.com/office/drawing/2014/main" id="{44A39049-9A3D-4A9D-A95D-AA73DA0F161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8575"/>
    <xdr:sp macro="" textlink="">
      <xdr:nvSpPr>
        <xdr:cNvPr id="1589" name="Text Box 43">
          <a:extLst>
            <a:ext uri="{FF2B5EF4-FFF2-40B4-BE49-F238E27FC236}">
              <a16:creationId xmlns:a16="http://schemas.microsoft.com/office/drawing/2014/main" id="{68AFC56D-2B55-4CC7-955C-7CB460DCA40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73</xdr:row>
      <xdr:rowOff>0</xdr:rowOff>
    </xdr:from>
    <xdr:ext cx="0" cy="171450"/>
    <xdr:sp macro="" textlink="">
      <xdr:nvSpPr>
        <xdr:cNvPr id="1590" name="Text Box 10">
          <a:extLst>
            <a:ext uri="{FF2B5EF4-FFF2-40B4-BE49-F238E27FC236}">
              <a16:creationId xmlns:a16="http://schemas.microsoft.com/office/drawing/2014/main" id="{BD25751A-891E-48A7-A843-BB31A6F82C9B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 macro="" textlink="">
      <xdr:nvSpPr>
        <xdr:cNvPr id="1591" name="Text Box 65">
          <a:extLst>
            <a:ext uri="{FF2B5EF4-FFF2-40B4-BE49-F238E27FC236}">
              <a16:creationId xmlns:a16="http://schemas.microsoft.com/office/drawing/2014/main" id="{6AAC1D3D-1E36-49C1-98C3-643A86F7F19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 macro="" textlink="">
      <xdr:nvSpPr>
        <xdr:cNvPr id="1592" name="Text Box 91">
          <a:extLst>
            <a:ext uri="{FF2B5EF4-FFF2-40B4-BE49-F238E27FC236}">
              <a16:creationId xmlns:a16="http://schemas.microsoft.com/office/drawing/2014/main" id="{DF01991E-1093-4E18-8684-E3C6B37D5B1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 macro="" textlink="">
      <xdr:nvSpPr>
        <xdr:cNvPr id="1593" name="Text Box 65">
          <a:extLst>
            <a:ext uri="{FF2B5EF4-FFF2-40B4-BE49-F238E27FC236}">
              <a16:creationId xmlns:a16="http://schemas.microsoft.com/office/drawing/2014/main" id="{CA0C3B9B-24EE-44E5-87C6-401A500C5B1B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 macro="" textlink="">
      <xdr:nvSpPr>
        <xdr:cNvPr id="1594" name="Text Box 91">
          <a:extLst>
            <a:ext uri="{FF2B5EF4-FFF2-40B4-BE49-F238E27FC236}">
              <a16:creationId xmlns:a16="http://schemas.microsoft.com/office/drawing/2014/main" id="{8F25534D-41C0-4CC5-8D5E-802569D58C4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76200" cy="171450"/>
    <xdr:sp macro="" textlink="">
      <xdr:nvSpPr>
        <xdr:cNvPr id="1595" name="Text Box 46">
          <a:extLst>
            <a:ext uri="{FF2B5EF4-FFF2-40B4-BE49-F238E27FC236}">
              <a16:creationId xmlns:a16="http://schemas.microsoft.com/office/drawing/2014/main" id="{7551FF17-CD0F-4FA5-AE70-2FEB6D160F17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76200" cy="171450"/>
    <xdr:sp macro="" textlink="">
      <xdr:nvSpPr>
        <xdr:cNvPr id="1596" name="Text Box 43">
          <a:extLst>
            <a:ext uri="{FF2B5EF4-FFF2-40B4-BE49-F238E27FC236}">
              <a16:creationId xmlns:a16="http://schemas.microsoft.com/office/drawing/2014/main" id="{74969014-9F0B-4E6B-A9B7-CEB84E784F27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66675"/>
    <xdr:sp macro="" textlink="">
      <xdr:nvSpPr>
        <xdr:cNvPr id="1597" name="Text Box 68">
          <a:extLst>
            <a:ext uri="{FF2B5EF4-FFF2-40B4-BE49-F238E27FC236}">
              <a16:creationId xmlns:a16="http://schemas.microsoft.com/office/drawing/2014/main" id="{B5E6D906-B8E0-4D91-BBC2-60F96811CA53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66675"/>
    <xdr:sp macro="" textlink="">
      <xdr:nvSpPr>
        <xdr:cNvPr id="1598" name="Text Box 69">
          <a:extLst>
            <a:ext uri="{FF2B5EF4-FFF2-40B4-BE49-F238E27FC236}">
              <a16:creationId xmlns:a16="http://schemas.microsoft.com/office/drawing/2014/main" id="{542C1CC6-353A-4B12-8790-D64A8AF51EE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66675"/>
    <xdr:sp macro="" textlink="">
      <xdr:nvSpPr>
        <xdr:cNvPr id="1599" name="Text Box 70">
          <a:extLst>
            <a:ext uri="{FF2B5EF4-FFF2-40B4-BE49-F238E27FC236}">
              <a16:creationId xmlns:a16="http://schemas.microsoft.com/office/drawing/2014/main" id="{4D56865A-4AF6-4050-95EE-BF6726208B3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66675"/>
    <xdr:sp macro="" textlink="">
      <xdr:nvSpPr>
        <xdr:cNvPr id="1600" name="Text Box 71">
          <a:extLst>
            <a:ext uri="{FF2B5EF4-FFF2-40B4-BE49-F238E27FC236}">
              <a16:creationId xmlns:a16="http://schemas.microsoft.com/office/drawing/2014/main" id="{7B7E4C5E-90C0-4033-84A4-2F161E83E55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66675"/>
    <xdr:sp macro="" textlink="">
      <xdr:nvSpPr>
        <xdr:cNvPr id="1601" name="Text Box 72">
          <a:extLst>
            <a:ext uri="{FF2B5EF4-FFF2-40B4-BE49-F238E27FC236}">
              <a16:creationId xmlns:a16="http://schemas.microsoft.com/office/drawing/2014/main" id="{265C4502-0716-4F97-AD96-7C11C6DF5CF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66675"/>
    <xdr:sp macro="" textlink="">
      <xdr:nvSpPr>
        <xdr:cNvPr id="1602" name="Text Box 73">
          <a:extLst>
            <a:ext uri="{FF2B5EF4-FFF2-40B4-BE49-F238E27FC236}">
              <a16:creationId xmlns:a16="http://schemas.microsoft.com/office/drawing/2014/main" id="{49AE5316-2589-4FFD-8704-5E87C0196A6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8575"/>
    <xdr:sp macro="" textlink="">
      <xdr:nvSpPr>
        <xdr:cNvPr id="1603" name="Text Box 46">
          <a:extLst>
            <a:ext uri="{FF2B5EF4-FFF2-40B4-BE49-F238E27FC236}">
              <a16:creationId xmlns:a16="http://schemas.microsoft.com/office/drawing/2014/main" id="{8672A0C2-67C9-436A-8D66-26162CE1340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8575"/>
    <xdr:sp macro="" textlink="">
      <xdr:nvSpPr>
        <xdr:cNvPr id="1604" name="Text Box 43">
          <a:extLst>
            <a:ext uri="{FF2B5EF4-FFF2-40B4-BE49-F238E27FC236}">
              <a16:creationId xmlns:a16="http://schemas.microsoft.com/office/drawing/2014/main" id="{0CB8249A-B349-46D5-BD39-2A031A3C1BE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8575"/>
    <xdr:sp macro="" textlink="">
      <xdr:nvSpPr>
        <xdr:cNvPr id="1605" name="Text Box 46">
          <a:extLst>
            <a:ext uri="{FF2B5EF4-FFF2-40B4-BE49-F238E27FC236}">
              <a16:creationId xmlns:a16="http://schemas.microsoft.com/office/drawing/2014/main" id="{F8FA48AE-53D1-4E38-835E-98373B87CE8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8575"/>
    <xdr:sp macro="" textlink="">
      <xdr:nvSpPr>
        <xdr:cNvPr id="1606" name="Text Box 43">
          <a:extLst>
            <a:ext uri="{FF2B5EF4-FFF2-40B4-BE49-F238E27FC236}">
              <a16:creationId xmlns:a16="http://schemas.microsoft.com/office/drawing/2014/main" id="{ABD6FDED-49AE-42B2-9F74-358810BACC5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66675"/>
    <xdr:sp macro="" textlink="">
      <xdr:nvSpPr>
        <xdr:cNvPr id="1607" name="Text Box 68">
          <a:extLst>
            <a:ext uri="{FF2B5EF4-FFF2-40B4-BE49-F238E27FC236}">
              <a16:creationId xmlns:a16="http://schemas.microsoft.com/office/drawing/2014/main" id="{DD03F8B9-3E8D-44B6-87CD-F87D72E728B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66675"/>
    <xdr:sp macro="" textlink="">
      <xdr:nvSpPr>
        <xdr:cNvPr id="1608" name="Text Box 69">
          <a:extLst>
            <a:ext uri="{FF2B5EF4-FFF2-40B4-BE49-F238E27FC236}">
              <a16:creationId xmlns:a16="http://schemas.microsoft.com/office/drawing/2014/main" id="{3BC51073-BC4A-43D1-B21B-44FD1496F56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66675"/>
    <xdr:sp macro="" textlink="">
      <xdr:nvSpPr>
        <xdr:cNvPr id="1609" name="Text Box 70">
          <a:extLst>
            <a:ext uri="{FF2B5EF4-FFF2-40B4-BE49-F238E27FC236}">
              <a16:creationId xmlns:a16="http://schemas.microsoft.com/office/drawing/2014/main" id="{BB8E6B51-1509-4639-A1F6-2EA5FFACB8F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66675"/>
    <xdr:sp macro="" textlink="">
      <xdr:nvSpPr>
        <xdr:cNvPr id="1610" name="Text Box 71">
          <a:extLst>
            <a:ext uri="{FF2B5EF4-FFF2-40B4-BE49-F238E27FC236}">
              <a16:creationId xmlns:a16="http://schemas.microsoft.com/office/drawing/2014/main" id="{4089A97C-1D00-4AA5-A8AE-AD2D40C166D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66675"/>
    <xdr:sp macro="" textlink="">
      <xdr:nvSpPr>
        <xdr:cNvPr id="1611" name="Text Box 72">
          <a:extLst>
            <a:ext uri="{FF2B5EF4-FFF2-40B4-BE49-F238E27FC236}">
              <a16:creationId xmlns:a16="http://schemas.microsoft.com/office/drawing/2014/main" id="{2525F38E-AB03-44C2-BF63-AA26ABB14C23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66675"/>
    <xdr:sp macro="" textlink="">
      <xdr:nvSpPr>
        <xdr:cNvPr id="1612" name="Text Box 73">
          <a:extLst>
            <a:ext uri="{FF2B5EF4-FFF2-40B4-BE49-F238E27FC236}">
              <a16:creationId xmlns:a16="http://schemas.microsoft.com/office/drawing/2014/main" id="{D751545E-AE95-4E84-B44C-2C4931344AC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8575"/>
    <xdr:sp macro="" textlink="">
      <xdr:nvSpPr>
        <xdr:cNvPr id="1613" name="Text Box 46">
          <a:extLst>
            <a:ext uri="{FF2B5EF4-FFF2-40B4-BE49-F238E27FC236}">
              <a16:creationId xmlns:a16="http://schemas.microsoft.com/office/drawing/2014/main" id="{BB37FB60-7FED-4353-A73D-E457FC1701A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8575"/>
    <xdr:sp macro="" textlink="">
      <xdr:nvSpPr>
        <xdr:cNvPr id="1614" name="Text Box 43">
          <a:extLst>
            <a:ext uri="{FF2B5EF4-FFF2-40B4-BE49-F238E27FC236}">
              <a16:creationId xmlns:a16="http://schemas.microsoft.com/office/drawing/2014/main" id="{1018CA8B-CAAC-4C96-8FE1-888C966E1CA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8575"/>
    <xdr:sp macro="" textlink="">
      <xdr:nvSpPr>
        <xdr:cNvPr id="1615" name="Text Box 46">
          <a:extLst>
            <a:ext uri="{FF2B5EF4-FFF2-40B4-BE49-F238E27FC236}">
              <a16:creationId xmlns:a16="http://schemas.microsoft.com/office/drawing/2014/main" id="{940D462F-7134-4B3B-849C-38C8346FEAC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76200" cy="28575"/>
    <xdr:sp macro="" textlink="">
      <xdr:nvSpPr>
        <xdr:cNvPr id="1616" name="Text Box 43">
          <a:extLst>
            <a:ext uri="{FF2B5EF4-FFF2-40B4-BE49-F238E27FC236}">
              <a16:creationId xmlns:a16="http://schemas.microsoft.com/office/drawing/2014/main" id="{5BE62D4A-0B7A-422E-850A-D6B836DA926B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17" name="Text Box 68">
          <a:extLst>
            <a:ext uri="{FF2B5EF4-FFF2-40B4-BE49-F238E27FC236}">
              <a16:creationId xmlns:a16="http://schemas.microsoft.com/office/drawing/2014/main" id="{8818FA5B-E07D-49C7-B3AD-E92C9C9CC59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18" name="Text Box 69">
          <a:extLst>
            <a:ext uri="{FF2B5EF4-FFF2-40B4-BE49-F238E27FC236}">
              <a16:creationId xmlns:a16="http://schemas.microsoft.com/office/drawing/2014/main" id="{ED1137A4-A486-49C1-8683-8BD20A7A8A0B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19" name="Text Box 70">
          <a:extLst>
            <a:ext uri="{FF2B5EF4-FFF2-40B4-BE49-F238E27FC236}">
              <a16:creationId xmlns:a16="http://schemas.microsoft.com/office/drawing/2014/main" id="{0D1F53AF-CAE9-46B5-863B-F603C9CD41F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20" name="Text Box 71">
          <a:extLst>
            <a:ext uri="{FF2B5EF4-FFF2-40B4-BE49-F238E27FC236}">
              <a16:creationId xmlns:a16="http://schemas.microsoft.com/office/drawing/2014/main" id="{33E751F8-C258-4BCE-A70C-F4E1C69AC04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21" name="Text Box 72">
          <a:extLst>
            <a:ext uri="{FF2B5EF4-FFF2-40B4-BE49-F238E27FC236}">
              <a16:creationId xmlns:a16="http://schemas.microsoft.com/office/drawing/2014/main" id="{53C881D0-0928-43E9-BD0D-75040A9F919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22" name="Text Box 73">
          <a:extLst>
            <a:ext uri="{FF2B5EF4-FFF2-40B4-BE49-F238E27FC236}">
              <a16:creationId xmlns:a16="http://schemas.microsoft.com/office/drawing/2014/main" id="{9A94E112-D5F8-4A26-8D7C-A686FC70C45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23" name="Text Box 46">
          <a:extLst>
            <a:ext uri="{FF2B5EF4-FFF2-40B4-BE49-F238E27FC236}">
              <a16:creationId xmlns:a16="http://schemas.microsoft.com/office/drawing/2014/main" id="{0A506D47-789A-4A51-8EC9-341CBE7CA67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24" name="Text Box 43">
          <a:extLst>
            <a:ext uri="{FF2B5EF4-FFF2-40B4-BE49-F238E27FC236}">
              <a16:creationId xmlns:a16="http://schemas.microsoft.com/office/drawing/2014/main" id="{AA1A5EB5-0268-43A9-9EA5-EBB175FCE9F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25" name="Text Box 46">
          <a:extLst>
            <a:ext uri="{FF2B5EF4-FFF2-40B4-BE49-F238E27FC236}">
              <a16:creationId xmlns:a16="http://schemas.microsoft.com/office/drawing/2014/main" id="{C88AFB5A-B7AB-43C1-A1BF-7E254D7F2AC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26" name="Text Box 43">
          <a:extLst>
            <a:ext uri="{FF2B5EF4-FFF2-40B4-BE49-F238E27FC236}">
              <a16:creationId xmlns:a16="http://schemas.microsoft.com/office/drawing/2014/main" id="{DCC1CE78-3EB1-4BC7-A51E-EF59A56F1B7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627" name="Text Box 65">
          <a:extLst>
            <a:ext uri="{FF2B5EF4-FFF2-40B4-BE49-F238E27FC236}">
              <a16:creationId xmlns:a16="http://schemas.microsoft.com/office/drawing/2014/main" id="{72B36280-CB4B-4560-9BBC-5F8E760F35D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628" name="Text Box 91">
          <a:extLst>
            <a:ext uri="{FF2B5EF4-FFF2-40B4-BE49-F238E27FC236}">
              <a16:creationId xmlns:a16="http://schemas.microsoft.com/office/drawing/2014/main" id="{116AB176-7A6D-438C-AF3D-98E96CC5EB2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629" name="Text Box 65">
          <a:extLst>
            <a:ext uri="{FF2B5EF4-FFF2-40B4-BE49-F238E27FC236}">
              <a16:creationId xmlns:a16="http://schemas.microsoft.com/office/drawing/2014/main" id="{60B1768A-C208-4A2C-B7CF-480A71016E2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630" name="Text Box 91">
          <a:extLst>
            <a:ext uri="{FF2B5EF4-FFF2-40B4-BE49-F238E27FC236}">
              <a16:creationId xmlns:a16="http://schemas.microsoft.com/office/drawing/2014/main" id="{C6A3FA28-105B-4EB8-9568-C27F815A3D6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31" name="Text Box 68">
          <a:extLst>
            <a:ext uri="{FF2B5EF4-FFF2-40B4-BE49-F238E27FC236}">
              <a16:creationId xmlns:a16="http://schemas.microsoft.com/office/drawing/2014/main" id="{1F7BA4B4-97D5-4FC6-9E55-DFD0FF5AEEF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32" name="Text Box 69">
          <a:extLst>
            <a:ext uri="{FF2B5EF4-FFF2-40B4-BE49-F238E27FC236}">
              <a16:creationId xmlns:a16="http://schemas.microsoft.com/office/drawing/2014/main" id="{E55CD15F-C79E-4B94-8347-1955C7F1A17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33" name="Text Box 70">
          <a:extLst>
            <a:ext uri="{FF2B5EF4-FFF2-40B4-BE49-F238E27FC236}">
              <a16:creationId xmlns:a16="http://schemas.microsoft.com/office/drawing/2014/main" id="{C14E9396-34D5-4423-A89D-EAC19F21920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34" name="Text Box 71">
          <a:extLst>
            <a:ext uri="{FF2B5EF4-FFF2-40B4-BE49-F238E27FC236}">
              <a16:creationId xmlns:a16="http://schemas.microsoft.com/office/drawing/2014/main" id="{2C08839C-C5D6-4A1D-B0F4-5922F9F27DB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35" name="Text Box 72">
          <a:extLst>
            <a:ext uri="{FF2B5EF4-FFF2-40B4-BE49-F238E27FC236}">
              <a16:creationId xmlns:a16="http://schemas.microsoft.com/office/drawing/2014/main" id="{DD303B08-910B-4AB1-887D-0AF45321B14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36" name="Text Box 73">
          <a:extLst>
            <a:ext uri="{FF2B5EF4-FFF2-40B4-BE49-F238E27FC236}">
              <a16:creationId xmlns:a16="http://schemas.microsoft.com/office/drawing/2014/main" id="{CE2A1AD4-8FEC-4868-B059-EC67B3D1E7D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37" name="Text Box 46">
          <a:extLst>
            <a:ext uri="{FF2B5EF4-FFF2-40B4-BE49-F238E27FC236}">
              <a16:creationId xmlns:a16="http://schemas.microsoft.com/office/drawing/2014/main" id="{74E44907-8C08-4865-A9A8-DE8C75C2680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38" name="Text Box 43">
          <a:extLst>
            <a:ext uri="{FF2B5EF4-FFF2-40B4-BE49-F238E27FC236}">
              <a16:creationId xmlns:a16="http://schemas.microsoft.com/office/drawing/2014/main" id="{EE2217DA-51B3-4AB4-ADE5-140BABAF293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39" name="Text Box 46">
          <a:extLst>
            <a:ext uri="{FF2B5EF4-FFF2-40B4-BE49-F238E27FC236}">
              <a16:creationId xmlns:a16="http://schemas.microsoft.com/office/drawing/2014/main" id="{FA6F3CAF-51F8-45E9-B731-1C2F5E85E1B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40" name="Text Box 43">
          <a:extLst>
            <a:ext uri="{FF2B5EF4-FFF2-40B4-BE49-F238E27FC236}">
              <a16:creationId xmlns:a16="http://schemas.microsoft.com/office/drawing/2014/main" id="{8D9EF600-E9FE-4E78-A45A-458FAF52A90B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41" name="Text Box 68">
          <a:extLst>
            <a:ext uri="{FF2B5EF4-FFF2-40B4-BE49-F238E27FC236}">
              <a16:creationId xmlns:a16="http://schemas.microsoft.com/office/drawing/2014/main" id="{F2B0F49C-DDD9-487F-B5A2-5E8BF5671D3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42" name="Text Box 69">
          <a:extLst>
            <a:ext uri="{FF2B5EF4-FFF2-40B4-BE49-F238E27FC236}">
              <a16:creationId xmlns:a16="http://schemas.microsoft.com/office/drawing/2014/main" id="{175CAEB7-756C-4D4F-91AA-E5FFD23BB16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43" name="Text Box 70">
          <a:extLst>
            <a:ext uri="{FF2B5EF4-FFF2-40B4-BE49-F238E27FC236}">
              <a16:creationId xmlns:a16="http://schemas.microsoft.com/office/drawing/2014/main" id="{6A8C7831-D87A-471E-91BD-1ACE3B52DA3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44" name="Text Box 71">
          <a:extLst>
            <a:ext uri="{FF2B5EF4-FFF2-40B4-BE49-F238E27FC236}">
              <a16:creationId xmlns:a16="http://schemas.microsoft.com/office/drawing/2014/main" id="{76D22252-DBA0-48E4-BF3D-DE66C6B473C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45" name="Text Box 72">
          <a:extLst>
            <a:ext uri="{FF2B5EF4-FFF2-40B4-BE49-F238E27FC236}">
              <a16:creationId xmlns:a16="http://schemas.microsoft.com/office/drawing/2014/main" id="{D38E348B-F417-43DE-A624-4DD2F47A3BE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46" name="Text Box 73">
          <a:extLst>
            <a:ext uri="{FF2B5EF4-FFF2-40B4-BE49-F238E27FC236}">
              <a16:creationId xmlns:a16="http://schemas.microsoft.com/office/drawing/2014/main" id="{736FDD95-DDA6-448F-9355-3FFAF5CE0C8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47" name="Text Box 46">
          <a:extLst>
            <a:ext uri="{FF2B5EF4-FFF2-40B4-BE49-F238E27FC236}">
              <a16:creationId xmlns:a16="http://schemas.microsoft.com/office/drawing/2014/main" id="{BEC18031-5A4D-439B-ADF3-74B65F17654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48" name="Text Box 43">
          <a:extLst>
            <a:ext uri="{FF2B5EF4-FFF2-40B4-BE49-F238E27FC236}">
              <a16:creationId xmlns:a16="http://schemas.microsoft.com/office/drawing/2014/main" id="{6BA811D9-178C-4314-93A2-16A0326141B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49" name="Text Box 46">
          <a:extLst>
            <a:ext uri="{FF2B5EF4-FFF2-40B4-BE49-F238E27FC236}">
              <a16:creationId xmlns:a16="http://schemas.microsoft.com/office/drawing/2014/main" id="{A8624598-69D9-4032-AB13-F9C598F41DF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50" name="Text Box 43">
          <a:extLst>
            <a:ext uri="{FF2B5EF4-FFF2-40B4-BE49-F238E27FC236}">
              <a16:creationId xmlns:a16="http://schemas.microsoft.com/office/drawing/2014/main" id="{DB4E2B94-697A-4844-BC5B-A8D89EF4F2F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51" name="Text Box 68">
          <a:extLst>
            <a:ext uri="{FF2B5EF4-FFF2-40B4-BE49-F238E27FC236}">
              <a16:creationId xmlns:a16="http://schemas.microsoft.com/office/drawing/2014/main" id="{9D1BB1DC-B56A-4BB8-9570-70CE30246854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52" name="Text Box 69">
          <a:extLst>
            <a:ext uri="{FF2B5EF4-FFF2-40B4-BE49-F238E27FC236}">
              <a16:creationId xmlns:a16="http://schemas.microsoft.com/office/drawing/2014/main" id="{8144CE32-A9E3-4E30-9FA7-B4A6A2091CC7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53" name="Text Box 70">
          <a:extLst>
            <a:ext uri="{FF2B5EF4-FFF2-40B4-BE49-F238E27FC236}">
              <a16:creationId xmlns:a16="http://schemas.microsoft.com/office/drawing/2014/main" id="{CD3F93C1-CF27-4EA7-B763-7F178888B14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54" name="Text Box 71">
          <a:extLst>
            <a:ext uri="{FF2B5EF4-FFF2-40B4-BE49-F238E27FC236}">
              <a16:creationId xmlns:a16="http://schemas.microsoft.com/office/drawing/2014/main" id="{7F6E75A3-5CD7-4FAC-A98B-2CF6EEED614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55" name="Text Box 72">
          <a:extLst>
            <a:ext uri="{FF2B5EF4-FFF2-40B4-BE49-F238E27FC236}">
              <a16:creationId xmlns:a16="http://schemas.microsoft.com/office/drawing/2014/main" id="{2EB4F666-6919-49E8-B834-5EEC2BD84CB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56" name="Text Box 73">
          <a:extLst>
            <a:ext uri="{FF2B5EF4-FFF2-40B4-BE49-F238E27FC236}">
              <a16:creationId xmlns:a16="http://schemas.microsoft.com/office/drawing/2014/main" id="{D681E76E-F8FE-44FD-9E38-1A6D32CAEF2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57" name="Text Box 46">
          <a:extLst>
            <a:ext uri="{FF2B5EF4-FFF2-40B4-BE49-F238E27FC236}">
              <a16:creationId xmlns:a16="http://schemas.microsoft.com/office/drawing/2014/main" id="{8B662E47-E0B0-4E20-8ADD-FBAF53AA0FA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58" name="Text Box 43">
          <a:extLst>
            <a:ext uri="{FF2B5EF4-FFF2-40B4-BE49-F238E27FC236}">
              <a16:creationId xmlns:a16="http://schemas.microsoft.com/office/drawing/2014/main" id="{3C54BF61-36FE-4C4B-8913-7B09CCA028C6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59" name="Text Box 46">
          <a:extLst>
            <a:ext uri="{FF2B5EF4-FFF2-40B4-BE49-F238E27FC236}">
              <a16:creationId xmlns:a16="http://schemas.microsoft.com/office/drawing/2014/main" id="{6FCD89E5-7583-442E-A371-6995DF5F9D27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60" name="Text Box 43">
          <a:extLst>
            <a:ext uri="{FF2B5EF4-FFF2-40B4-BE49-F238E27FC236}">
              <a16:creationId xmlns:a16="http://schemas.microsoft.com/office/drawing/2014/main" id="{C5536D5C-BA4D-4C48-9D20-579C4137EBE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661" name="Text Box 65">
          <a:extLst>
            <a:ext uri="{FF2B5EF4-FFF2-40B4-BE49-F238E27FC236}">
              <a16:creationId xmlns:a16="http://schemas.microsoft.com/office/drawing/2014/main" id="{216F9529-89DB-4CB5-BEC3-8562ECB7B32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662" name="Text Box 91">
          <a:extLst>
            <a:ext uri="{FF2B5EF4-FFF2-40B4-BE49-F238E27FC236}">
              <a16:creationId xmlns:a16="http://schemas.microsoft.com/office/drawing/2014/main" id="{9C306D17-2026-4F2B-8BBD-EE7D84A22B9B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663" name="Text Box 65">
          <a:extLst>
            <a:ext uri="{FF2B5EF4-FFF2-40B4-BE49-F238E27FC236}">
              <a16:creationId xmlns:a16="http://schemas.microsoft.com/office/drawing/2014/main" id="{3287B00A-DE3D-416B-B5FB-6B0EE7FE80D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664" name="Text Box 91">
          <a:extLst>
            <a:ext uri="{FF2B5EF4-FFF2-40B4-BE49-F238E27FC236}">
              <a16:creationId xmlns:a16="http://schemas.microsoft.com/office/drawing/2014/main" id="{2E9BD144-B20D-4C01-AA00-F5449B4F47D6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65" name="Text Box 68">
          <a:extLst>
            <a:ext uri="{FF2B5EF4-FFF2-40B4-BE49-F238E27FC236}">
              <a16:creationId xmlns:a16="http://schemas.microsoft.com/office/drawing/2014/main" id="{8E20F350-B818-4F2E-87AD-972D0B381AD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66" name="Text Box 69">
          <a:extLst>
            <a:ext uri="{FF2B5EF4-FFF2-40B4-BE49-F238E27FC236}">
              <a16:creationId xmlns:a16="http://schemas.microsoft.com/office/drawing/2014/main" id="{6098DC60-F02E-416A-9A90-B807C05297D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67" name="Text Box 70">
          <a:extLst>
            <a:ext uri="{FF2B5EF4-FFF2-40B4-BE49-F238E27FC236}">
              <a16:creationId xmlns:a16="http://schemas.microsoft.com/office/drawing/2014/main" id="{7C353827-8E44-4E02-8BF6-232846924D4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68" name="Text Box 71">
          <a:extLst>
            <a:ext uri="{FF2B5EF4-FFF2-40B4-BE49-F238E27FC236}">
              <a16:creationId xmlns:a16="http://schemas.microsoft.com/office/drawing/2014/main" id="{A13D7579-CBEA-4610-A402-AFC9450241F6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69" name="Text Box 72">
          <a:extLst>
            <a:ext uri="{FF2B5EF4-FFF2-40B4-BE49-F238E27FC236}">
              <a16:creationId xmlns:a16="http://schemas.microsoft.com/office/drawing/2014/main" id="{99052545-87D3-477B-A02F-7CD5D11FB8C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70" name="Text Box 73">
          <a:extLst>
            <a:ext uri="{FF2B5EF4-FFF2-40B4-BE49-F238E27FC236}">
              <a16:creationId xmlns:a16="http://schemas.microsoft.com/office/drawing/2014/main" id="{D6539B0A-85FD-4022-BB2A-1D91C5D576C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71" name="Text Box 46">
          <a:extLst>
            <a:ext uri="{FF2B5EF4-FFF2-40B4-BE49-F238E27FC236}">
              <a16:creationId xmlns:a16="http://schemas.microsoft.com/office/drawing/2014/main" id="{F57FC32A-668F-4BC8-A470-9418A232BD7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72" name="Text Box 43">
          <a:extLst>
            <a:ext uri="{FF2B5EF4-FFF2-40B4-BE49-F238E27FC236}">
              <a16:creationId xmlns:a16="http://schemas.microsoft.com/office/drawing/2014/main" id="{87C911D5-C802-475E-B6F0-0DC0E2A3608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73" name="Text Box 46">
          <a:extLst>
            <a:ext uri="{FF2B5EF4-FFF2-40B4-BE49-F238E27FC236}">
              <a16:creationId xmlns:a16="http://schemas.microsoft.com/office/drawing/2014/main" id="{6E8B739E-96AC-4A27-8ABB-7D931F302DE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74" name="Text Box 43">
          <a:extLst>
            <a:ext uri="{FF2B5EF4-FFF2-40B4-BE49-F238E27FC236}">
              <a16:creationId xmlns:a16="http://schemas.microsoft.com/office/drawing/2014/main" id="{CCEC1297-486A-4474-A96C-52A36386F69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75" name="Text Box 68">
          <a:extLst>
            <a:ext uri="{FF2B5EF4-FFF2-40B4-BE49-F238E27FC236}">
              <a16:creationId xmlns:a16="http://schemas.microsoft.com/office/drawing/2014/main" id="{376CDB69-D5AC-4CB0-B1B5-7A39A21474C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76" name="Text Box 69">
          <a:extLst>
            <a:ext uri="{FF2B5EF4-FFF2-40B4-BE49-F238E27FC236}">
              <a16:creationId xmlns:a16="http://schemas.microsoft.com/office/drawing/2014/main" id="{7672627C-8250-4A22-89D4-C68A115A23E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77" name="Text Box 70">
          <a:extLst>
            <a:ext uri="{FF2B5EF4-FFF2-40B4-BE49-F238E27FC236}">
              <a16:creationId xmlns:a16="http://schemas.microsoft.com/office/drawing/2014/main" id="{28C44542-303D-452E-A4E2-FF62E0C4722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78" name="Text Box 71">
          <a:extLst>
            <a:ext uri="{FF2B5EF4-FFF2-40B4-BE49-F238E27FC236}">
              <a16:creationId xmlns:a16="http://schemas.microsoft.com/office/drawing/2014/main" id="{0B456603-A950-4A7E-A0B6-D36EF9F1004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79" name="Text Box 72">
          <a:extLst>
            <a:ext uri="{FF2B5EF4-FFF2-40B4-BE49-F238E27FC236}">
              <a16:creationId xmlns:a16="http://schemas.microsoft.com/office/drawing/2014/main" id="{F5DF468C-5164-4221-AA7C-4D5079F57D64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80" name="Text Box 73">
          <a:extLst>
            <a:ext uri="{FF2B5EF4-FFF2-40B4-BE49-F238E27FC236}">
              <a16:creationId xmlns:a16="http://schemas.microsoft.com/office/drawing/2014/main" id="{855C96FB-40AE-4F00-BD64-D06E1343109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81" name="Text Box 46">
          <a:extLst>
            <a:ext uri="{FF2B5EF4-FFF2-40B4-BE49-F238E27FC236}">
              <a16:creationId xmlns:a16="http://schemas.microsoft.com/office/drawing/2014/main" id="{10F43346-4A33-480C-AF19-18ED15771C2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82" name="Text Box 43">
          <a:extLst>
            <a:ext uri="{FF2B5EF4-FFF2-40B4-BE49-F238E27FC236}">
              <a16:creationId xmlns:a16="http://schemas.microsoft.com/office/drawing/2014/main" id="{85D0635D-BBF0-4084-9FD6-59CEDA6F972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83" name="Text Box 46">
          <a:extLst>
            <a:ext uri="{FF2B5EF4-FFF2-40B4-BE49-F238E27FC236}">
              <a16:creationId xmlns:a16="http://schemas.microsoft.com/office/drawing/2014/main" id="{815CF53C-D698-46BF-9357-98A46879D2C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84" name="Text Box 43">
          <a:extLst>
            <a:ext uri="{FF2B5EF4-FFF2-40B4-BE49-F238E27FC236}">
              <a16:creationId xmlns:a16="http://schemas.microsoft.com/office/drawing/2014/main" id="{5F601B7C-ED23-4040-BB57-614F449C0B5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85" name="Text Box 68">
          <a:extLst>
            <a:ext uri="{FF2B5EF4-FFF2-40B4-BE49-F238E27FC236}">
              <a16:creationId xmlns:a16="http://schemas.microsoft.com/office/drawing/2014/main" id="{D09FCC1B-7720-4BAC-8527-F9719421349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86" name="Text Box 69">
          <a:extLst>
            <a:ext uri="{FF2B5EF4-FFF2-40B4-BE49-F238E27FC236}">
              <a16:creationId xmlns:a16="http://schemas.microsoft.com/office/drawing/2014/main" id="{2BD29628-945D-431F-9FBF-A14B73F50F6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87" name="Text Box 70">
          <a:extLst>
            <a:ext uri="{FF2B5EF4-FFF2-40B4-BE49-F238E27FC236}">
              <a16:creationId xmlns:a16="http://schemas.microsoft.com/office/drawing/2014/main" id="{6733BD10-AE0E-4BAD-8A76-EAEEE82FD54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88" name="Text Box 71">
          <a:extLst>
            <a:ext uri="{FF2B5EF4-FFF2-40B4-BE49-F238E27FC236}">
              <a16:creationId xmlns:a16="http://schemas.microsoft.com/office/drawing/2014/main" id="{5615BFC4-A583-4AB7-8FAB-87E0BFA46AD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89" name="Text Box 72">
          <a:extLst>
            <a:ext uri="{FF2B5EF4-FFF2-40B4-BE49-F238E27FC236}">
              <a16:creationId xmlns:a16="http://schemas.microsoft.com/office/drawing/2014/main" id="{1BBA73A1-9E89-4B2B-80EE-EAD151B11DC7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90" name="Text Box 73">
          <a:extLst>
            <a:ext uri="{FF2B5EF4-FFF2-40B4-BE49-F238E27FC236}">
              <a16:creationId xmlns:a16="http://schemas.microsoft.com/office/drawing/2014/main" id="{429BA50B-5F9D-425A-9CC3-A30F9F2DB0F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91" name="Text Box 46">
          <a:extLst>
            <a:ext uri="{FF2B5EF4-FFF2-40B4-BE49-F238E27FC236}">
              <a16:creationId xmlns:a16="http://schemas.microsoft.com/office/drawing/2014/main" id="{D2DD2AF7-C56D-45E0-A76B-AA5A110C5E8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92" name="Text Box 43">
          <a:extLst>
            <a:ext uri="{FF2B5EF4-FFF2-40B4-BE49-F238E27FC236}">
              <a16:creationId xmlns:a16="http://schemas.microsoft.com/office/drawing/2014/main" id="{2EB101D0-28A7-4741-8001-F0C36B52395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93" name="Text Box 46">
          <a:extLst>
            <a:ext uri="{FF2B5EF4-FFF2-40B4-BE49-F238E27FC236}">
              <a16:creationId xmlns:a16="http://schemas.microsoft.com/office/drawing/2014/main" id="{958F3AE4-CBCE-4137-B058-5C1D22F0A92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94" name="Text Box 43">
          <a:extLst>
            <a:ext uri="{FF2B5EF4-FFF2-40B4-BE49-F238E27FC236}">
              <a16:creationId xmlns:a16="http://schemas.microsoft.com/office/drawing/2014/main" id="{F880FC3B-3216-429C-8FA7-8B205FD2CA6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695" name="Text Box 65">
          <a:extLst>
            <a:ext uri="{FF2B5EF4-FFF2-40B4-BE49-F238E27FC236}">
              <a16:creationId xmlns:a16="http://schemas.microsoft.com/office/drawing/2014/main" id="{82B2E3E9-29BE-4609-B134-279524619D9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696" name="Text Box 91">
          <a:extLst>
            <a:ext uri="{FF2B5EF4-FFF2-40B4-BE49-F238E27FC236}">
              <a16:creationId xmlns:a16="http://schemas.microsoft.com/office/drawing/2014/main" id="{2446EC1B-9CFD-4C2B-8AA2-144411F803AB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697" name="Text Box 65">
          <a:extLst>
            <a:ext uri="{FF2B5EF4-FFF2-40B4-BE49-F238E27FC236}">
              <a16:creationId xmlns:a16="http://schemas.microsoft.com/office/drawing/2014/main" id="{35974D65-F26A-4C3E-BFE5-0BF5F8EFE6B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698" name="Text Box 91">
          <a:extLst>
            <a:ext uri="{FF2B5EF4-FFF2-40B4-BE49-F238E27FC236}">
              <a16:creationId xmlns:a16="http://schemas.microsoft.com/office/drawing/2014/main" id="{AA846463-EDF4-43E0-8A62-1AA818E4661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99" name="Text Box 68">
          <a:extLst>
            <a:ext uri="{FF2B5EF4-FFF2-40B4-BE49-F238E27FC236}">
              <a16:creationId xmlns:a16="http://schemas.microsoft.com/office/drawing/2014/main" id="{3DCEA9D2-E939-4A49-95F8-3390AB2D29B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00" name="Text Box 69">
          <a:extLst>
            <a:ext uri="{FF2B5EF4-FFF2-40B4-BE49-F238E27FC236}">
              <a16:creationId xmlns:a16="http://schemas.microsoft.com/office/drawing/2014/main" id="{DC6D9E3E-E31A-4ACC-9AAD-83994CE60A3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01" name="Text Box 70">
          <a:extLst>
            <a:ext uri="{FF2B5EF4-FFF2-40B4-BE49-F238E27FC236}">
              <a16:creationId xmlns:a16="http://schemas.microsoft.com/office/drawing/2014/main" id="{A4BB4520-8B24-42A9-AC72-6806ED5CB3B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02" name="Text Box 71">
          <a:extLst>
            <a:ext uri="{FF2B5EF4-FFF2-40B4-BE49-F238E27FC236}">
              <a16:creationId xmlns:a16="http://schemas.microsoft.com/office/drawing/2014/main" id="{55DBA12D-9D1F-4FC8-B6C0-D53D3B49AE64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03" name="Text Box 72">
          <a:extLst>
            <a:ext uri="{FF2B5EF4-FFF2-40B4-BE49-F238E27FC236}">
              <a16:creationId xmlns:a16="http://schemas.microsoft.com/office/drawing/2014/main" id="{288D73DD-974D-4196-950B-8FB9301D3D86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04" name="Text Box 73">
          <a:extLst>
            <a:ext uri="{FF2B5EF4-FFF2-40B4-BE49-F238E27FC236}">
              <a16:creationId xmlns:a16="http://schemas.microsoft.com/office/drawing/2014/main" id="{F98FDEED-2767-41E6-88B9-DB2FE497FF9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05" name="Text Box 46">
          <a:extLst>
            <a:ext uri="{FF2B5EF4-FFF2-40B4-BE49-F238E27FC236}">
              <a16:creationId xmlns:a16="http://schemas.microsoft.com/office/drawing/2014/main" id="{D10218ED-260D-4078-9ABF-74DBB3327B27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06" name="Text Box 43">
          <a:extLst>
            <a:ext uri="{FF2B5EF4-FFF2-40B4-BE49-F238E27FC236}">
              <a16:creationId xmlns:a16="http://schemas.microsoft.com/office/drawing/2014/main" id="{564436FA-B29D-4822-B044-00AF1A2699B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07" name="Text Box 46">
          <a:extLst>
            <a:ext uri="{FF2B5EF4-FFF2-40B4-BE49-F238E27FC236}">
              <a16:creationId xmlns:a16="http://schemas.microsoft.com/office/drawing/2014/main" id="{A5C82256-D073-4189-A6AD-A1490564F3D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08" name="Text Box 43">
          <a:extLst>
            <a:ext uri="{FF2B5EF4-FFF2-40B4-BE49-F238E27FC236}">
              <a16:creationId xmlns:a16="http://schemas.microsoft.com/office/drawing/2014/main" id="{A42FF901-14C1-4E92-A296-41E2F9A84E2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09" name="Text Box 68">
          <a:extLst>
            <a:ext uri="{FF2B5EF4-FFF2-40B4-BE49-F238E27FC236}">
              <a16:creationId xmlns:a16="http://schemas.microsoft.com/office/drawing/2014/main" id="{A2B67908-BF81-4165-994E-032130E59BD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10" name="Text Box 69">
          <a:extLst>
            <a:ext uri="{FF2B5EF4-FFF2-40B4-BE49-F238E27FC236}">
              <a16:creationId xmlns:a16="http://schemas.microsoft.com/office/drawing/2014/main" id="{A4A75007-87E4-4ED7-9863-515F4E6F19B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11" name="Text Box 70">
          <a:extLst>
            <a:ext uri="{FF2B5EF4-FFF2-40B4-BE49-F238E27FC236}">
              <a16:creationId xmlns:a16="http://schemas.microsoft.com/office/drawing/2014/main" id="{62006BE7-9AE3-4567-90ED-DABF9AFDD0D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12" name="Text Box 71">
          <a:extLst>
            <a:ext uri="{FF2B5EF4-FFF2-40B4-BE49-F238E27FC236}">
              <a16:creationId xmlns:a16="http://schemas.microsoft.com/office/drawing/2014/main" id="{806A9956-819D-452C-A8E9-24F6BBB4798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13" name="Text Box 72">
          <a:extLst>
            <a:ext uri="{FF2B5EF4-FFF2-40B4-BE49-F238E27FC236}">
              <a16:creationId xmlns:a16="http://schemas.microsoft.com/office/drawing/2014/main" id="{F9EEC334-CD65-40E8-B01E-8A9FD70FF0F4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14" name="Text Box 73">
          <a:extLst>
            <a:ext uri="{FF2B5EF4-FFF2-40B4-BE49-F238E27FC236}">
              <a16:creationId xmlns:a16="http://schemas.microsoft.com/office/drawing/2014/main" id="{B7EBD1B9-EDE6-4E18-9743-59145F276CC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15" name="Text Box 46">
          <a:extLst>
            <a:ext uri="{FF2B5EF4-FFF2-40B4-BE49-F238E27FC236}">
              <a16:creationId xmlns:a16="http://schemas.microsoft.com/office/drawing/2014/main" id="{B68C2CFD-869D-46B8-B711-587830BC274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16" name="Text Box 43">
          <a:extLst>
            <a:ext uri="{FF2B5EF4-FFF2-40B4-BE49-F238E27FC236}">
              <a16:creationId xmlns:a16="http://schemas.microsoft.com/office/drawing/2014/main" id="{5F04CD39-85ED-41FA-AFF1-6F560C498BD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17" name="Text Box 46">
          <a:extLst>
            <a:ext uri="{FF2B5EF4-FFF2-40B4-BE49-F238E27FC236}">
              <a16:creationId xmlns:a16="http://schemas.microsoft.com/office/drawing/2014/main" id="{56A226AE-4C92-46E3-BF3C-D6F8D5F255C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18" name="Text Box 43">
          <a:extLst>
            <a:ext uri="{FF2B5EF4-FFF2-40B4-BE49-F238E27FC236}">
              <a16:creationId xmlns:a16="http://schemas.microsoft.com/office/drawing/2014/main" id="{A13953A2-C75D-4BB4-9204-1D43BF1B0F2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719" name="Text Box 68">
          <a:extLst>
            <a:ext uri="{FF2B5EF4-FFF2-40B4-BE49-F238E27FC236}">
              <a16:creationId xmlns:a16="http://schemas.microsoft.com/office/drawing/2014/main" id="{B64DC7EC-FCB6-4135-9372-EA2C368C5BA6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720" name="Text Box 69">
          <a:extLst>
            <a:ext uri="{FF2B5EF4-FFF2-40B4-BE49-F238E27FC236}">
              <a16:creationId xmlns:a16="http://schemas.microsoft.com/office/drawing/2014/main" id="{02FBBA79-1317-401C-80FE-1049130ED61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721" name="Text Box 70">
          <a:extLst>
            <a:ext uri="{FF2B5EF4-FFF2-40B4-BE49-F238E27FC236}">
              <a16:creationId xmlns:a16="http://schemas.microsoft.com/office/drawing/2014/main" id="{668B06ED-D2E1-4CB9-BE28-F0AB4287D19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722" name="Text Box 71">
          <a:extLst>
            <a:ext uri="{FF2B5EF4-FFF2-40B4-BE49-F238E27FC236}">
              <a16:creationId xmlns:a16="http://schemas.microsoft.com/office/drawing/2014/main" id="{8008B67F-6FAF-4985-A258-FC0FA159479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723" name="Text Box 72">
          <a:extLst>
            <a:ext uri="{FF2B5EF4-FFF2-40B4-BE49-F238E27FC236}">
              <a16:creationId xmlns:a16="http://schemas.microsoft.com/office/drawing/2014/main" id="{05D96AD4-A135-492E-A0EB-2F9917244C4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724" name="Text Box 73">
          <a:extLst>
            <a:ext uri="{FF2B5EF4-FFF2-40B4-BE49-F238E27FC236}">
              <a16:creationId xmlns:a16="http://schemas.microsoft.com/office/drawing/2014/main" id="{7CB68129-A820-49A0-B0BD-8710930C82D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25" name="Text Box 46">
          <a:extLst>
            <a:ext uri="{FF2B5EF4-FFF2-40B4-BE49-F238E27FC236}">
              <a16:creationId xmlns:a16="http://schemas.microsoft.com/office/drawing/2014/main" id="{AE8F2DE0-CC89-4DB3-B6A0-66CDEB99A2B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26" name="Text Box 43">
          <a:extLst>
            <a:ext uri="{FF2B5EF4-FFF2-40B4-BE49-F238E27FC236}">
              <a16:creationId xmlns:a16="http://schemas.microsoft.com/office/drawing/2014/main" id="{5B17B1A6-C4E5-49C3-839E-1E141EB7675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27" name="Text Box 46">
          <a:extLst>
            <a:ext uri="{FF2B5EF4-FFF2-40B4-BE49-F238E27FC236}">
              <a16:creationId xmlns:a16="http://schemas.microsoft.com/office/drawing/2014/main" id="{2623913E-5EBA-45BC-827D-95779C62FA2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28" name="Text Box 43">
          <a:extLst>
            <a:ext uri="{FF2B5EF4-FFF2-40B4-BE49-F238E27FC236}">
              <a16:creationId xmlns:a16="http://schemas.microsoft.com/office/drawing/2014/main" id="{07E936DD-98EB-4818-A370-16E31A98C3FB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729" name="Text Box 65">
          <a:extLst>
            <a:ext uri="{FF2B5EF4-FFF2-40B4-BE49-F238E27FC236}">
              <a16:creationId xmlns:a16="http://schemas.microsoft.com/office/drawing/2014/main" id="{B4BFDBDB-C9A6-4C42-9B59-44B32B84B47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730" name="Text Box 91">
          <a:extLst>
            <a:ext uri="{FF2B5EF4-FFF2-40B4-BE49-F238E27FC236}">
              <a16:creationId xmlns:a16="http://schemas.microsoft.com/office/drawing/2014/main" id="{07A00042-3F89-4C66-A1EC-A124CF61A3D6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731" name="Text Box 65">
          <a:extLst>
            <a:ext uri="{FF2B5EF4-FFF2-40B4-BE49-F238E27FC236}">
              <a16:creationId xmlns:a16="http://schemas.microsoft.com/office/drawing/2014/main" id="{955EC69D-0594-4304-8708-0CC39464DB5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732" name="Text Box 91">
          <a:extLst>
            <a:ext uri="{FF2B5EF4-FFF2-40B4-BE49-F238E27FC236}">
              <a16:creationId xmlns:a16="http://schemas.microsoft.com/office/drawing/2014/main" id="{EB055CDF-9EBD-4C10-8C95-0D58136AAE1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33" name="Text Box 68">
          <a:extLst>
            <a:ext uri="{FF2B5EF4-FFF2-40B4-BE49-F238E27FC236}">
              <a16:creationId xmlns:a16="http://schemas.microsoft.com/office/drawing/2014/main" id="{CC3935CA-24DF-4D9D-B023-F6F5544CD64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34" name="Text Box 69">
          <a:extLst>
            <a:ext uri="{FF2B5EF4-FFF2-40B4-BE49-F238E27FC236}">
              <a16:creationId xmlns:a16="http://schemas.microsoft.com/office/drawing/2014/main" id="{89D1E256-3530-44E6-9666-7E691C06F907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35" name="Text Box 70">
          <a:extLst>
            <a:ext uri="{FF2B5EF4-FFF2-40B4-BE49-F238E27FC236}">
              <a16:creationId xmlns:a16="http://schemas.microsoft.com/office/drawing/2014/main" id="{F4B7B1F3-E381-4BA2-ABC5-D0DD4AF4986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36" name="Text Box 71">
          <a:extLst>
            <a:ext uri="{FF2B5EF4-FFF2-40B4-BE49-F238E27FC236}">
              <a16:creationId xmlns:a16="http://schemas.microsoft.com/office/drawing/2014/main" id="{8EB2551C-41F2-4D2B-B80A-E5520B21579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37" name="Text Box 72">
          <a:extLst>
            <a:ext uri="{FF2B5EF4-FFF2-40B4-BE49-F238E27FC236}">
              <a16:creationId xmlns:a16="http://schemas.microsoft.com/office/drawing/2014/main" id="{5056E30D-97A0-4A94-A2BE-440F23BE60F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38" name="Text Box 73">
          <a:extLst>
            <a:ext uri="{FF2B5EF4-FFF2-40B4-BE49-F238E27FC236}">
              <a16:creationId xmlns:a16="http://schemas.microsoft.com/office/drawing/2014/main" id="{572820D4-476D-4429-B602-80F1751E29B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39" name="Text Box 46">
          <a:extLst>
            <a:ext uri="{FF2B5EF4-FFF2-40B4-BE49-F238E27FC236}">
              <a16:creationId xmlns:a16="http://schemas.microsoft.com/office/drawing/2014/main" id="{F016BBBD-A9FD-45FE-A2AB-57648A1FCC1B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40" name="Text Box 43">
          <a:extLst>
            <a:ext uri="{FF2B5EF4-FFF2-40B4-BE49-F238E27FC236}">
              <a16:creationId xmlns:a16="http://schemas.microsoft.com/office/drawing/2014/main" id="{CCAC4755-B051-4B16-9CC5-B3B97809CCF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41" name="Text Box 46">
          <a:extLst>
            <a:ext uri="{FF2B5EF4-FFF2-40B4-BE49-F238E27FC236}">
              <a16:creationId xmlns:a16="http://schemas.microsoft.com/office/drawing/2014/main" id="{46498834-24E0-4230-B4DE-B4530AFEB03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42" name="Text Box 43">
          <a:extLst>
            <a:ext uri="{FF2B5EF4-FFF2-40B4-BE49-F238E27FC236}">
              <a16:creationId xmlns:a16="http://schemas.microsoft.com/office/drawing/2014/main" id="{9EEFB59A-F45C-43CC-BB12-71BC6C1E6E84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43" name="Text Box 68">
          <a:extLst>
            <a:ext uri="{FF2B5EF4-FFF2-40B4-BE49-F238E27FC236}">
              <a16:creationId xmlns:a16="http://schemas.microsoft.com/office/drawing/2014/main" id="{42704FC9-C270-4F2A-B87F-EC094B04857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44" name="Text Box 69">
          <a:extLst>
            <a:ext uri="{FF2B5EF4-FFF2-40B4-BE49-F238E27FC236}">
              <a16:creationId xmlns:a16="http://schemas.microsoft.com/office/drawing/2014/main" id="{33F63AE3-35D2-4F5A-B32F-BDA6F3EFEF0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45" name="Text Box 70">
          <a:extLst>
            <a:ext uri="{FF2B5EF4-FFF2-40B4-BE49-F238E27FC236}">
              <a16:creationId xmlns:a16="http://schemas.microsoft.com/office/drawing/2014/main" id="{630EE197-3E10-4A1C-BF1E-01386C8D64A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46" name="Text Box 71">
          <a:extLst>
            <a:ext uri="{FF2B5EF4-FFF2-40B4-BE49-F238E27FC236}">
              <a16:creationId xmlns:a16="http://schemas.microsoft.com/office/drawing/2014/main" id="{021DCD3B-CF88-4362-B172-6FA514F7AB3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47" name="Text Box 72">
          <a:extLst>
            <a:ext uri="{FF2B5EF4-FFF2-40B4-BE49-F238E27FC236}">
              <a16:creationId xmlns:a16="http://schemas.microsoft.com/office/drawing/2014/main" id="{BA928B7F-F659-456D-94BC-19E01874B787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48" name="Text Box 73">
          <a:extLst>
            <a:ext uri="{FF2B5EF4-FFF2-40B4-BE49-F238E27FC236}">
              <a16:creationId xmlns:a16="http://schemas.microsoft.com/office/drawing/2014/main" id="{94CC7C92-90FD-4DFD-87A1-E0978913B2B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49" name="Text Box 46">
          <a:extLst>
            <a:ext uri="{FF2B5EF4-FFF2-40B4-BE49-F238E27FC236}">
              <a16:creationId xmlns:a16="http://schemas.microsoft.com/office/drawing/2014/main" id="{B17911F5-C4B4-43FD-A9CB-8ECD96F054A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50" name="Text Box 43">
          <a:extLst>
            <a:ext uri="{FF2B5EF4-FFF2-40B4-BE49-F238E27FC236}">
              <a16:creationId xmlns:a16="http://schemas.microsoft.com/office/drawing/2014/main" id="{617E0724-5B2F-40FC-AFE3-5C09FF78A3B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51" name="Text Box 46">
          <a:extLst>
            <a:ext uri="{FF2B5EF4-FFF2-40B4-BE49-F238E27FC236}">
              <a16:creationId xmlns:a16="http://schemas.microsoft.com/office/drawing/2014/main" id="{9BD77308-142B-4AE6-B384-984D5B56FF2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52" name="Text Box 43">
          <a:extLst>
            <a:ext uri="{FF2B5EF4-FFF2-40B4-BE49-F238E27FC236}">
              <a16:creationId xmlns:a16="http://schemas.microsoft.com/office/drawing/2014/main" id="{591A8818-09AC-4AA0-8DBB-822D10E1D32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73</xdr:row>
      <xdr:rowOff>0</xdr:rowOff>
    </xdr:from>
    <xdr:ext cx="0" cy="171450"/>
    <xdr:sp macro="" textlink="">
      <xdr:nvSpPr>
        <xdr:cNvPr id="1753" name="Text Box 10">
          <a:extLst>
            <a:ext uri="{FF2B5EF4-FFF2-40B4-BE49-F238E27FC236}">
              <a16:creationId xmlns:a16="http://schemas.microsoft.com/office/drawing/2014/main" id="{20EA5099-18EF-4AEC-B509-AD2CA45296FD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73</xdr:row>
      <xdr:rowOff>0</xdr:rowOff>
    </xdr:from>
    <xdr:ext cx="0" cy="171450"/>
    <xdr:sp macro="" textlink="">
      <xdr:nvSpPr>
        <xdr:cNvPr id="1754" name="Text Box 11">
          <a:extLst>
            <a:ext uri="{FF2B5EF4-FFF2-40B4-BE49-F238E27FC236}">
              <a16:creationId xmlns:a16="http://schemas.microsoft.com/office/drawing/2014/main" id="{FBB0507C-974B-409B-ACD6-0B1C299E362B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73</xdr:row>
      <xdr:rowOff>0</xdr:rowOff>
    </xdr:from>
    <xdr:ext cx="0" cy="171450"/>
    <xdr:sp macro="" textlink="">
      <xdr:nvSpPr>
        <xdr:cNvPr id="1755" name="Text Box 10">
          <a:extLst>
            <a:ext uri="{FF2B5EF4-FFF2-40B4-BE49-F238E27FC236}">
              <a16:creationId xmlns:a16="http://schemas.microsoft.com/office/drawing/2014/main" id="{1C463D17-45C9-4757-AACD-5522A9695B2A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73</xdr:row>
      <xdr:rowOff>0</xdr:rowOff>
    </xdr:from>
    <xdr:ext cx="0" cy="171450"/>
    <xdr:sp macro="" textlink="">
      <xdr:nvSpPr>
        <xdr:cNvPr id="1756" name="Text Box 11">
          <a:extLst>
            <a:ext uri="{FF2B5EF4-FFF2-40B4-BE49-F238E27FC236}">
              <a16:creationId xmlns:a16="http://schemas.microsoft.com/office/drawing/2014/main" id="{510EE261-28EC-45C3-8767-43C72886759B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73</xdr:row>
      <xdr:rowOff>0</xdr:rowOff>
    </xdr:from>
    <xdr:ext cx="0" cy="171450"/>
    <xdr:sp macro="" textlink="">
      <xdr:nvSpPr>
        <xdr:cNvPr id="1757" name="Text Box 10">
          <a:extLst>
            <a:ext uri="{FF2B5EF4-FFF2-40B4-BE49-F238E27FC236}">
              <a16:creationId xmlns:a16="http://schemas.microsoft.com/office/drawing/2014/main" id="{737691C5-BCC6-4254-A7DE-AB7886B34976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73</xdr:row>
      <xdr:rowOff>0</xdr:rowOff>
    </xdr:from>
    <xdr:ext cx="0" cy="171450"/>
    <xdr:sp macro="" textlink="">
      <xdr:nvSpPr>
        <xdr:cNvPr id="1758" name="Text Box 11">
          <a:extLst>
            <a:ext uri="{FF2B5EF4-FFF2-40B4-BE49-F238E27FC236}">
              <a16:creationId xmlns:a16="http://schemas.microsoft.com/office/drawing/2014/main" id="{F00D5AC5-95B3-400A-83E4-4E98974A06CB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73</xdr:row>
      <xdr:rowOff>0</xdr:rowOff>
    </xdr:from>
    <xdr:ext cx="0" cy="171450"/>
    <xdr:sp macro="" textlink="">
      <xdr:nvSpPr>
        <xdr:cNvPr id="1759" name="Text Box 10">
          <a:extLst>
            <a:ext uri="{FF2B5EF4-FFF2-40B4-BE49-F238E27FC236}">
              <a16:creationId xmlns:a16="http://schemas.microsoft.com/office/drawing/2014/main" id="{4E8667D7-203A-4F96-9052-C64B58486EB8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73</xdr:row>
      <xdr:rowOff>0</xdr:rowOff>
    </xdr:from>
    <xdr:ext cx="0" cy="171450"/>
    <xdr:sp macro="" textlink="">
      <xdr:nvSpPr>
        <xdr:cNvPr id="1760" name="Text Box 11">
          <a:extLst>
            <a:ext uri="{FF2B5EF4-FFF2-40B4-BE49-F238E27FC236}">
              <a16:creationId xmlns:a16="http://schemas.microsoft.com/office/drawing/2014/main" id="{CCC02D64-1272-48DA-B7A8-C5FA299D39AF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4"/>
  <sheetViews>
    <sheetView tabSelected="1" workbookViewId="0">
      <selection activeCell="F22" sqref="F22"/>
    </sheetView>
  </sheetViews>
  <sheetFormatPr defaultRowHeight="12.75" x14ac:dyDescent="0.2"/>
  <cols>
    <col min="1" max="1" width="10.42578125" style="33" customWidth="1"/>
    <col min="2" max="2" width="28.5703125" style="33" customWidth="1"/>
    <col min="3" max="3" width="57.7109375" style="33" customWidth="1"/>
    <col min="4" max="4" width="25.7109375" style="33" customWidth="1"/>
    <col min="5" max="5" width="13.5703125" style="33" customWidth="1"/>
    <col min="6" max="6" width="14" style="33" customWidth="1"/>
    <col min="7" max="256" width="9.140625" style="33"/>
    <col min="257" max="257" width="10.42578125" style="33" customWidth="1"/>
    <col min="258" max="258" width="28.5703125" style="33" customWidth="1"/>
    <col min="259" max="259" width="57.7109375" style="33" customWidth="1"/>
    <col min="260" max="260" width="25.7109375" style="33" customWidth="1"/>
    <col min="261" max="261" width="13.5703125" style="33" customWidth="1"/>
    <col min="262" max="262" width="14" style="33" customWidth="1"/>
    <col min="263" max="512" width="9.140625" style="33"/>
    <col min="513" max="513" width="10.42578125" style="33" customWidth="1"/>
    <col min="514" max="514" width="28.5703125" style="33" customWidth="1"/>
    <col min="515" max="515" width="57.7109375" style="33" customWidth="1"/>
    <col min="516" max="516" width="25.7109375" style="33" customWidth="1"/>
    <col min="517" max="517" width="13.5703125" style="33" customWidth="1"/>
    <col min="518" max="518" width="14" style="33" customWidth="1"/>
    <col min="519" max="768" width="9.140625" style="33"/>
    <col min="769" max="769" width="10.42578125" style="33" customWidth="1"/>
    <col min="770" max="770" width="28.5703125" style="33" customWidth="1"/>
    <col min="771" max="771" width="57.7109375" style="33" customWidth="1"/>
    <col min="772" max="772" width="25.7109375" style="33" customWidth="1"/>
    <col min="773" max="773" width="13.5703125" style="33" customWidth="1"/>
    <col min="774" max="774" width="14" style="33" customWidth="1"/>
    <col min="775" max="1024" width="9.140625" style="33"/>
    <col min="1025" max="1025" width="10.42578125" style="33" customWidth="1"/>
    <col min="1026" max="1026" width="28.5703125" style="33" customWidth="1"/>
    <col min="1027" max="1027" width="57.7109375" style="33" customWidth="1"/>
    <col min="1028" max="1028" width="25.7109375" style="33" customWidth="1"/>
    <col min="1029" max="1029" width="13.5703125" style="33" customWidth="1"/>
    <col min="1030" max="1030" width="14" style="33" customWidth="1"/>
    <col min="1031" max="1280" width="9.140625" style="33"/>
    <col min="1281" max="1281" width="10.42578125" style="33" customWidth="1"/>
    <col min="1282" max="1282" width="28.5703125" style="33" customWidth="1"/>
    <col min="1283" max="1283" width="57.7109375" style="33" customWidth="1"/>
    <col min="1284" max="1284" width="25.7109375" style="33" customWidth="1"/>
    <col min="1285" max="1285" width="13.5703125" style="33" customWidth="1"/>
    <col min="1286" max="1286" width="14" style="33" customWidth="1"/>
    <col min="1287" max="1536" width="9.140625" style="33"/>
    <col min="1537" max="1537" width="10.42578125" style="33" customWidth="1"/>
    <col min="1538" max="1538" width="28.5703125" style="33" customWidth="1"/>
    <col min="1539" max="1539" width="57.7109375" style="33" customWidth="1"/>
    <col min="1540" max="1540" width="25.7109375" style="33" customWidth="1"/>
    <col min="1541" max="1541" width="13.5703125" style="33" customWidth="1"/>
    <col min="1542" max="1542" width="14" style="33" customWidth="1"/>
    <col min="1543" max="1792" width="9.140625" style="33"/>
    <col min="1793" max="1793" width="10.42578125" style="33" customWidth="1"/>
    <col min="1794" max="1794" width="28.5703125" style="33" customWidth="1"/>
    <col min="1795" max="1795" width="57.7109375" style="33" customWidth="1"/>
    <col min="1796" max="1796" width="25.7109375" style="33" customWidth="1"/>
    <col min="1797" max="1797" width="13.5703125" style="33" customWidth="1"/>
    <col min="1798" max="1798" width="14" style="33" customWidth="1"/>
    <col min="1799" max="2048" width="9.140625" style="33"/>
    <col min="2049" max="2049" width="10.42578125" style="33" customWidth="1"/>
    <col min="2050" max="2050" width="28.5703125" style="33" customWidth="1"/>
    <col min="2051" max="2051" width="57.7109375" style="33" customWidth="1"/>
    <col min="2052" max="2052" width="25.7109375" style="33" customWidth="1"/>
    <col min="2053" max="2053" width="13.5703125" style="33" customWidth="1"/>
    <col min="2054" max="2054" width="14" style="33" customWidth="1"/>
    <col min="2055" max="2304" width="9.140625" style="33"/>
    <col min="2305" max="2305" width="10.42578125" style="33" customWidth="1"/>
    <col min="2306" max="2306" width="28.5703125" style="33" customWidth="1"/>
    <col min="2307" max="2307" width="57.7109375" style="33" customWidth="1"/>
    <col min="2308" max="2308" width="25.7109375" style="33" customWidth="1"/>
    <col min="2309" max="2309" width="13.5703125" style="33" customWidth="1"/>
    <col min="2310" max="2310" width="14" style="33" customWidth="1"/>
    <col min="2311" max="2560" width="9.140625" style="33"/>
    <col min="2561" max="2561" width="10.42578125" style="33" customWidth="1"/>
    <col min="2562" max="2562" width="28.5703125" style="33" customWidth="1"/>
    <col min="2563" max="2563" width="57.7109375" style="33" customWidth="1"/>
    <col min="2564" max="2564" width="25.7109375" style="33" customWidth="1"/>
    <col min="2565" max="2565" width="13.5703125" style="33" customWidth="1"/>
    <col min="2566" max="2566" width="14" style="33" customWidth="1"/>
    <col min="2567" max="2816" width="9.140625" style="33"/>
    <col min="2817" max="2817" width="10.42578125" style="33" customWidth="1"/>
    <col min="2818" max="2818" width="28.5703125" style="33" customWidth="1"/>
    <col min="2819" max="2819" width="57.7109375" style="33" customWidth="1"/>
    <col min="2820" max="2820" width="25.7109375" style="33" customWidth="1"/>
    <col min="2821" max="2821" width="13.5703125" style="33" customWidth="1"/>
    <col min="2822" max="2822" width="14" style="33" customWidth="1"/>
    <col min="2823" max="3072" width="9.140625" style="33"/>
    <col min="3073" max="3073" width="10.42578125" style="33" customWidth="1"/>
    <col min="3074" max="3074" width="28.5703125" style="33" customWidth="1"/>
    <col min="3075" max="3075" width="57.7109375" style="33" customWidth="1"/>
    <col min="3076" max="3076" width="25.7109375" style="33" customWidth="1"/>
    <col min="3077" max="3077" width="13.5703125" style="33" customWidth="1"/>
    <col min="3078" max="3078" width="14" style="33" customWidth="1"/>
    <col min="3079" max="3328" width="9.140625" style="33"/>
    <col min="3329" max="3329" width="10.42578125" style="33" customWidth="1"/>
    <col min="3330" max="3330" width="28.5703125" style="33" customWidth="1"/>
    <col min="3331" max="3331" width="57.7109375" style="33" customWidth="1"/>
    <col min="3332" max="3332" width="25.7109375" style="33" customWidth="1"/>
    <col min="3333" max="3333" width="13.5703125" style="33" customWidth="1"/>
    <col min="3334" max="3334" width="14" style="33" customWidth="1"/>
    <col min="3335" max="3584" width="9.140625" style="33"/>
    <col min="3585" max="3585" width="10.42578125" style="33" customWidth="1"/>
    <col min="3586" max="3586" width="28.5703125" style="33" customWidth="1"/>
    <col min="3587" max="3587" width="57.7109375" style="33" customWidth="1"/>
    <col min="3588" max="3588" width="25.7109375" style="33" customWidth="1"/>
    <col min="3589" max="3589" width="13.5703125" style="33" customWidth="1"/>
    <col min="3590" max="3590" width="14" style="33" customWidth="1"/>
    <col min="3591" max="3840" width="9.140625" style="33"/>
    <col min="3841" max="3841" width="10.42578125" style="33" customWidth="1"/>
    <col min="3842" max="3842" width="28.5703125" style="33" customWidth="1"/>
    <col min="3843" max="3843" width="57.7109375" style="33" customWidth="1"/>
    <col min="3844" max="3844" width="25.7109375" style="33" customWidth="1"/>
    <col min="3845" max="3845" width="13.5703125" style="33" customWidth="1"/>
    <col min="3846" max="3846" width="14" style="33" customWidth="1"/>
    <col min="3847" max="4096" width="9.140625" style="33"/>
    <col min="4097" max="4097" width="10.42578125" style="33" customWidth="1"/>
    <col min="4098" max="4098" width="28.5703125" style="33" customWidth="1"/>
    <col min="4099" max="4099" width="57.7109375" style="33" customWidth="1"/>
    <col min="4100" max="4100" width="25.7109375" style="33" customWidth="1"/>
    <col min="4101" max="4101" width="13.5703125" style="33" customWidth="1"/>
    <col min="4102" max="4102" width="14" style="33" customWidth="1"/>
    <col min="4103" max="4352" width="9.140625" style="33"/>
    <col min="4353" max="4353" width="10.42578125" style="33" customWidth="1"/>
    <col min="4354" max="4354" width="28.5703125" style="33" customWidth="1"/>
    <col min="4355" max="4355" width="57.7109375" style="33" customWidth="1"/>
    <col min="4356" max="4356" width="25.7109375" style="33" customWidth="1"/>
    <col min="4357" max="4357" width="13.5703125" style="33" customWidth="1"/>
    <col min="4358" max="4358" width="14" style="33" customWidth="1"/>
    <col min="4359" max="4608" width="9.140625" style="33"/>
    <col min="4609" max="4609" width="10.42578125" style="33" customWidth="1"/>
    <col min="4610" max="4610" width="28.5703125" style="33" customWidth="1"/>
    <col min="4611" max="4611" width="57.7109375" style="33" customWidth="1"/>
    <col min="4612" max="4612" width="25.7109375" style="33" customWidth="1"/>
    <col min="4613" max="4613" width="13.5703125" style="33" customWidth="1"/>
    <col min="4614" max="4614" width="14" style="33" customWidth="1"/>
    <col min="4615" max="4864" width="9.140625" style="33"/>
    <col min="4865" max="4865" width="10.42578125" style="33" customWidth="1"/>
    <col min="4866" max="4866" width="28.5703125" style="33" customWidth="1"/>
    <col min="4867" max="4867" width="57.7109375" style="33" customWidth="1"/>
    <col min="4868" max="4868" width="25.7109375" style="33" customWidth="1"/>
    <col min="4869" max="4869" width="13.5703125" style="33" customWidth="1"/>
    <col min="4870" max="4870" width="14" style="33" customWidth="1"/>
    <col min="4871" max="5120" width="9.140625" style="33"/>
    <col min="5121" max="5121" width="10.42578125" style="33" customWidth="1"/>
    <col min="5122" max="5122" width="28.5703125" style="33" customWidth="1"/>
    <col min="5123" max="5123" width="57.7109375" style="33" customWidth="1"/>
    <col min="5124" max="5124" width="25.7109375" style="33" customWidth="1"/>
    <col min="5125" max="5125" width="13.5703125" style="33" customWidth="1"/>
    <col min="5126" max="5126" width="14" style="33" customWidth="1"/>
    <col min="5127" max="5376" width="9.140625" style="33"/>
    <col min="5377" max="5377" width="10.42578125" style="33" customWidth="1"/>
    <col min="5378" max="5378" width="28.5703125" style="33" customWidth="1"/>
    <col min="5379" max="5379" width="57.7109375" style="33" customWidth="1"/>
    <col min="5380" max="5380" width="25.7109375" style="33" customWidth="1"/>
    <col min="5381" max="5381" width="13.5703125" style="33" customWidth="1"/>
    <col min="5382" max="5382" width="14" style="33" customWidth="1"/>
    <col min="5383" max="5632" width="9.140625" style="33"/>
    <col min="5633" max="5633" width="10.42578125" style="33" customWidth="1"/>
    <col min="5634" max="5634" width="28.5703125" style="33" customWidth="1"/>
    <col min="5635" max="5635" width="57.7109375" style="33" customWidth="1"/>
    <col min="5636" max="5636" width="25.7109375" style="33" customWidth="1"/>
    <col min="5637" max="5637" width="13.5703125" style="33" customWidth="1"/>
    <col min="5638" max="5638" width="14" style="33" customWidth="1"/>
    <col min="5639" max="5888" width="9.140625" style="33"/>
    <col min="5889" max="5889" width="10.42578125" style="33" customWidth="1"/>
    <col min="5890" max="5890" width="28.5703125" style="33" customWidth="1"/>
    <col min="5891" max="5891" width="57.7109375" style="33" customWidth="1"/>
    <col min="5892" max="5892" width="25.7109375" style="33" customWidth="1"/>
    <col min="5893" max="5893" width="13.5703125" style="33" customWidth="1"/>
    <col min="5894" max="5894" width="14" style="33" customWidth="1"/>
    <col min="5895" max="6144" width="9.140625" style="33"/>
    <col min="6145" max="6145" width="10.42578125" style="33" customWidth="1"/>
    <col min="6146" max="6146" width="28.5703125" style="33" customWidth="1"/>
    <col min="6147" max="6147" width="57.7109375" style="33" customWidth="1"/>
    <col min="6148" max="6148" width="25.7109375" style="33" customWidth="1"/>
    <col min="6149" max="6149" width="13.5703125" style="33" customWidth="1"/>
    <col min="6150" max="6150" width="14" style="33" customWidth="1"/>
    <col min="6151" max="6400" width="9.140625" style="33"/>
    <col min="6401" max="6401" width="10.42578125" style="33" customWidth="1"/>
    <col min="6402" max="6402" width="28.5703125" style="33" customWidth="1"/>
    <col min="6403" max="6403" width="57.7109375" style="33" customWidth="1"/>
    <col min="6404" max="6404" width="25.7109375" style="33" customWidth="1"/>
    <col min="6405" max="6405" width="13.5703125" style="33" customWidth="1"/>
    <col min="6406" max="6406" width="14" style="33" customWidth="1"/>
    <col min="6407" max="6656" width="9.140625" style="33"/>
    <col min="6657" max="6657" width="10.42578125" style="33" customWidth="1"/>
    <col min="6658" max="6658" width="28.5703125" style="33" customWidth="1"/>
    <col min="6659" max="6659" width="57.7109375" style="33" customWidth="1"/>
    <col min="6660" max="6660" width="25.7109375" style="33" customWidth="1"/>
    <col min="6661" max="6661" width="13.5703125" style="33" customWidth="1"/>
    <col min="6662" max="6662" width="14" style="33" customWidth="1"/>
    <col min="6663" max="6912" width="9.140625" style="33"/>
    <col min="6913" max="6913" width="10.42578125" style="33" customWidth="1"/>
    <col min="6914" max="6914" width="28.5703125" style="33" customWidth="1"/>
    <col min="6915" max="6915" width="57.7109375" style="33" customWidth="1"/>
    <col min="6916" max="6916" width="25.7109375" style="33" customWidth="1"/>
    <col min="6917" max="6917" width="13.5703125" style="33" customWidth="1"/>
    <col min="6918" max="6918" width="14" style="33" customWidth="1"/>
    <col min="6919" max="7168" width="9.140625" style="33"/>
    <col min="7169" max="7169" width="10.42578125" style="33" customWidth="1"/>
    <col min="7170" max="7170" width="28.5703125" style="33" customWidth="1"/>
    <col min="7171" max="7171" width="57.7109375" style="33" customWidth="1"/>
    <col min="7172" max="7172" width="25.7109375" style="33" customWidth="1"/>
    <col min="7173" max="7173" width="13.5703125" style="33" customWidth="1"/>
    <col min="7174" max="7174" width="14" style="33" customWidth="1"/>
    <col min="7175" max="7424" width="9.140625" style="33"/>
    <col min="7425" max="7425" width="10.42578125" style="33" customWidth="1"/>
    <col min="7426" max="7426" width="28.5703125" style="33" customWidth="1"/>
    <col min="7427" max="7427" width="57.7109375" style="33" customWidth="1"/>
    <col min="7428" max="7428" width="25.7109375" style="33" customWidth="1"/>
    <col min="7429" max="7429" width="13.5703125" style="33" customWidth="1"/>
    <col min="7430" max="7430" width="14" style="33" customWidth="1"/>
    <col min="7431" max="7680" width="9.140625" style="33"/>
    <col min="7681" max="7681" width="10.42578125" style="33" customWidth="1"/>
    <col min="7682" max="7682" width="28.5703125" style="33" customWidth="1"/>
    <col min="7683" max="7683" width="57.7109375" style="33" customWidth="1"/>
    <col min="7684" max="7684" width="25.7109375" style="33" customWidth="1"/>
    <col min="7685" max="7685" width="13.5703125" style="33" customWidth="1"/>
    <col min="7686" max="7686" width="14" style="33" customWidth="1"/>
    <col min="7687" max="7936" width="9.140625" style="33"/>
    <col min="7937" max="7937" width="10.42578125" style="33" customWidth="1"/>
    <col min="7938" max="7938" width="28.5703125" style="33" customWidth="1"/>
    <col min="7939" max="7939" width="57.7109375" style="33" customWidth="1"/>
    <col min="7940" max="7940" width="25.7109375" style="33" customWidth="1"/>
    <col min="7941" max="7941" width="13.5703125" style="33" customWidth="1"/>
    <col min="7942" max="7942" width="14" style="33" customWidth="1"/>
    <col min="7943" max="8192" width="9.140625" style="33"/>
    <col min="8193" max="8193" width="10.42578125" style="33" customWidth="1"/>
    <col min="8194" max="8194" width="28.5703125" style="33" customWidth="1"/>
    <col min="8195" max="8195" width="57.7109375" style="33" customWidth="1"/>
    <col min="8196" max="8196" width="25.7109375" style="33" customWidth="1"/>
    <col min="8197" max="8197" width="13.5703125" style="33" customWidth="1"/>
    <col min="8198" max="8198" width="14" style="33" customWidth="1"/>
    <col min="8199" max="8448" width="9.140625" style="33"/>
    <col min="8449" max="8449" width="10.42578125" style="33" customWidth="1"/>
    <col min="8450" max="8450" width="28.5703125" style="33" customWidth="1"/>
    <col min="8451" max="8451" width="57.7109375" style="33" customWidth="1"/>
    <col min="8452" max="8452" width="25.7109375" style="33" customWidth="1"/>
    <col min="8453" max="8453" width="13.5703125" style="33" customWidth="1"/>
    <col min="8454" max="8454" width="14" style="33" customWidth="1"/>
    <col min="8455" max="8704" width="9.140625" style="33"/>
    <col min="8705" max="8705" width="10.42578125" style="33" customWidth="1"/>
    <col min="8706" max="8706" width="28.5703125" style="33" customWidth="1"/>
    <col min="8707" max="8707" width="57.7109375" style="33" customWidth="1"/>
    <col min="8708" max="8708" width="25.7109375" style="33" customWidth="1"/>
    <col min="8709" max="8709" width="13.5703125" style="33" customWidth="1"/>
    <col min="8710" max="8710" width="14" style="33" customWidth="1"/>
    <col min="8711" max="8960" width="9.140625" style="33"/>
    <col min="8961" max="8961" width="10.42578125" style="33" customWidth="1"/>
    <col min="8962" max="8962" width="28.5703125" style="33" customWidth="1"/>
    <col min="8963" max="8963" width="57.7109375" style="33" customWidth="1"/>
    <col min="8964" max="8964" width="25.7109375" style="33" customWidth="1"/>
    <col min="8965" max="8965" width="13.5703125" style="33" customWidth="1"/>
    <col min="8966" max="8966" width="14" style="33" customWidth="1"/>
    <col min="8967" max="9216" width="9.140625" style="33"/>
    <col min="9217" max="9217" width="10.42578125" style="33" customWidth="1"/>
    <col min="9218" max="9218" width="28.5703125" style="33" customWidth="1"/>
    <col min="9219" max="9219" width="57.7109375" style="33" customWidth="1"/>
    <col min="9220" max="9220" width="25.7109375" style="33" customWidth="1"/>
    <col min="9221" max="9221" width="13.5703125" style="33" customWidth="1"/>
    <col min="9222" max="9222" width="14" style="33" customWidth="1"/>
    <col min="9223" max="9472" width="9.140625" style="33"/>
    <col min="9473" max="9473" width="10.42578125" style="33" customWidth="1"/>
    <col min="9474" max="9474" width="28.5703125" style="33" customWidth="1"/>
    <col min="9475" max="9475" width="57.7109375" style="33" customWidth="1"/>
    <col min="9476" max="9476" width="25.7109375" style="33" customWidth="1"/>
    <col min="9477" max="9477" width="13.5703125" style="33" customWidth="1"/>
    <col min="9478" max="9478" width="14" style="33" customWidth="1"/>
    <col min="9479" max="9728" width="9.140625" style="33"/>
    <col min="9729" max="9729" width="10.42578125" style="33" customWidth="1"/>
    <col min="9730" max="9730" width="28.5703125" style="33" customWidth="1"/>
    <col min="9731" max="9731" width="57.7109375" style="33" customWidth="1"/>
    <col min="9732" max="9732" width="25.7109375" style="33" customWidth="1"/>
    <col min="9733" max="9733" width="13.5703125" style="33" customWidth="1"/>
    <col min="9734" max="9734" width="14" style="33" customWidth="1"/>
    <col min="9735" max="9984" width="9.140625" style="33"/>
    <col min="9985" max="9985" width="10.42578125" style="33" customWidth="1"/>
    <col min="9986" max="9986" width="28.5703125" style="33" customWidth="1"/>
    <col min="9987" max="9987" width="57.7109375" style="33" customWidth="1"/>
    <col min="9988" max="9988" width="25.7109375" style="33" customWidth="1"/>
    <col min="9989" max="9989" width="13.5703125" style="33" customWidth="1"/>
    <col min="9990" max="9990" width="14" style="33" customWidth="1"/>
    <col min="9991" max="10240" width="9.140625" style="33"/>
    <col min="10241" max="10241" width="10.42578125" style="33" customWidth="1"/>
    <col min="10242" max="10242" width="28.5703125" style="33" customWidth="1"/>
    <col min="10243" max="10243" width="57.7109375" style="33" customWidth="1"/>
    <col min="10244" max="10244" width="25.7109375" style="33" customWidth="1"/>
    <col min="10245" max="10245" width="13.5703125" style="33" customWidth="1"/>
    <col min="10246" max="10246" width="14" style="33" customWidth="1"/>
    <col min="10247" max="10496" width="9.140625" style="33"/>
    <col min="10497" max="10497" width="10.42578125" style="33" customWidth="1"/>
    <col min="10498" max="10498" width="28.5703125" style="33" customWidth="1"/>
    <col min="10499" max="10499" width="57.7109375" style="33" customWidth="1"/>
    <col min="10500" max="10500" width="25.7109375" style="33" customWidth="1"/>
    <col min="10501" max="10501" width="13.5703125" style="33" customWidth="1"/>
    <col min="10502" max="10502" width="14" style="33" customWidth="1"/>
    <col min="10503" max="10752" width="9.140625" style="33"/>
    <col min="10753" max="10753" width="10.42578125" style="33" customWidth="1"/>
    <col min="10754" max="10754" width="28.5703125" style="33" customWidth="1"/>
    <col min="10755" max="10755" width="57.7109375" style="33" customWidth="1"/>
    <col min="10756" max="10756" width="25.7109375" style="33" customWidth="1"/>
    <col min="10757" max="10757" width="13.5703125" style="33" customWidth="1"/>
    <col min="10758" max="10758" width="14" style="33" customWidth="1"/>
    <col min="10759" max="11008" width="9.140625" style="33"/>
    <col min="11009" max="11009" width="10.42578125" style="33" customWidth="1"/>
    <col min="11010" max="11010" width="28.5703125" style="33" customWidth="1"/>
    <col min="11011" max="11011" width="57.7109375" style="33" customWidth="1"/>
    <col min="11012" max="11012" width="25.7109375" style="33" customWidth="1"/>
    <col min="11013" max="11013" width="13.5703125" style="33" customWidth="1"/>
    <col min="11014" max="11014" width="14" style="33" customWidth="1"/>
    <col min="11015" max="11264" width="9.140625" style="33"/>
    <col min="11265" max="11265" width="10.42578125" style="33" customWidth="1"/>
    <col min="11266" max="11266" width="28.5703125" style="33" customWidth="1"/>
    <col min="11267" max="11267" width="57.7109375" style="33" customWidth="1"/>
    <col min="11268" max="11268" width="25.7109375" style="33" customWidth="1"/>
    <col min="11269" max="11269" width="13.5703125" style="33" customWidth="1"/>
    <col min="11270" max="11270" width="14" style="33" customWidth="1"/>
    <col min="11271" max="11520" width="9.140625" style="33"/>
    <col min="11521" max="11521" width="10.42578125" style="33" customWidth="1"/>
    <col min="11522" max="11522" width="28.5703125" style="33" customWidth="1"/>
    <col min="11523" max="11523" width="57.7109375" style="33" customWidth="1"/>
    <col min="11524" max="11524" width="25.7109375" style="33" customWidth="1"/>
    <col min="11525" max="11525" width="13.5703125" style="33" customWidth="1"/>
    <col min="11526" max="11526" width="14" style="33" customWidth="1"/>
    <col min="11527" max="11776" width="9.140625" style="33"/>
    <col min="11777" max="11777" width="10.42578125" style="33" customWidth="1"/>
    <col min="11778" max="11778" width="28.5703125" style="33" customWidth="1"/>
    <col min="11779" max="11779" width="57.7109375" style="33" customWidth="1"/>
    <col min="11780" max="11780" width="25.7109375" style="33" customWidth="1"/>
    <col min="11781" max="11781" width="13.5703125" style="33" customWidth="1"/>
    <col min="11782" max="11782" width="14" style="33" customWidth="1"/>
    <col min="11783" max="12032" width="9.140625" style="33"/>
    <col min="12033" max="12033" width="10.42578125" style="33" customWidth="1"/>
    <col min="12034" max="12034" width="28.5703125" style="33" customWidth="1"/>
    <col min="12035" max="12035" width="57.7109375" style="33" customWidth="1"/>
    <col min="12036" max="12036" width="25.7109375" style="33" customWidth="1"/>
    <col min="12037" max="12037" width="13.5703125" style="33" customWidth="1"/>
    <col min="12038" max="12038" width="14" style="33" customWidth="1"/>
    <col min="12039" max="12288" width="9.140625" style="33"/>
    <col min="12289" max="12289" width="10.42578125" style="33" customWidth="1"/>
    <col min="12290" max="12290" width="28.5703125" style="33" customWidth="1"/>
    <col min="12291" max="12291" width="57.7109375" style="33" customWidth="1"/>
    <col min="12292" max="12292" width="25.7109375" style="33" customWidth="1"/>
    <col min="12293" max="12293" width="13.5703125" style="33" customWidth="1"/>
    <col min="12294" max="12294" width="14" style="33" customWidth="1"/>
    <col min="12295" max="12544" width="9.140625" style="33"/>
    <col min="12545" max="12545" width="10.42578125" style="33" customWidth="1"/>
    <col min="12546" max="12546" width="28.5703125" style="33" customWidth="1"/>
    <col min="12547" max="12547" width="57.7109375" style="33" customWidth="1"/>
    <col min="12548" max="12548" width="25.7109375" style="33" customWidth="1"/>
    <col min="12549" max="12549" width="13.5703125" style="33" customWidth="1"/>
    <col min="12550" max="12550" width="14" style="33" customWidth="1"/>
    <col min="12551" max="12800" width="9.140625" style="33"/>
    <col min="12801" max="12801" width="10.42578125" style="33" customWidth="1"/>
    <col min="12802" max="12802" width="28.5703125" style="33" customWidth="1"/>
    <col min="12803" max="12803" width="57.7109375" style="33" customWidth="1"/>
    <col min="12804" max="12804" width="25.7109375" style="33" customWidth="1"/>
    <col min="12805" max="12805" width="13.5703125" style="33" customWidth="1"/>
    <col min="12806" max="12806" width="14" style="33" customWidth="1"/>
    <col min="12807" max="13056" width="9.140625" style="33"/>
    <col min="13057" max="13057" width="10.42578125" style="33" customWidth="1"/>
    <col min="13058" max="13058" width="28.5703125" style="33" customWidth="1"/>
    <col min="13059" max="13059" width="57.7109375" style="33" customWidth="1"/>
    <col min="13060" max="13060" width="25.7109375" style="33" customWidth="1"/>
    <col min="13061" max="13061" width="13.5703125" style="33" customWidth="1"/>
    <col min="13062" max="13062" width="14" style="33" customWidth="1"/>
    <col min="13063" max="13312" width="9.140625" style="33"/>
    <col min="13313" max="13313" width="10.42578125" style="33" customWidth="1"/>
    <col min="13314" max="13314" width="28.5703125" style="33" customWidth="1"/>
    <col min="13315" max="13315" width="57.7109375" style="33" customWidth="1"/>
    <col min="13316" max="13316" width="25.7109375" style="33" customWidth="1"/>
    <col min="13317" max="13317" width="13.5703125" style="33" customWidth="1"/>
    <col min="13318" max="13318" width="14" style="33" customWidth="1"/>
    <col min="13319" max="13568" width="9.140625" style="33"/>
    <col min="13569" max="13569" width="10.42578125" style="33" customWidth="1"/>
    <col min="13570" max="13570" width="28.5703125" style="33" customWidth="1"/>
    <col min="13571" max="13571" width="57.7109375" style="33" customWidth="1"/>
    <col min="13572" max="13572" width="25.7109375" style="33" customWidth="1"/>
    <col min="13573" max="13573" width="13.5703125" style="33" customWidth="1"/>
    <col min="13574" max="13574" width="14" style="33" customWidth="1"/>
    <col min="13575" max="13824" width="9.140625" style="33"/>
    <col min="13825" max="13825" width="10.42578125" style="33" customWidth="1"/>
    <col min="13826" max="13826" width="28.5703125" style="33" customWidth="1"/>
    <col min="13827" max="13827" width="57.7109375" style="33" customWidth="1"/>
    <col min="13828" max="13828" width="25.7109375" style="33" customWidth="1"/>
    <col min="13829" max="13829" width="13.5703125" style="33" customWidth="1"/>
    <col min="13830" max="13830" width="14" style="33" customWidth="1"/>
    <col min="13831" max="14080" width="9.140625" style="33"/>
    <col min="14081" max="14081" width="10.42578125" style="33" customWidth="1"/>
    <col min="14082" max="14082" width="28.5703125" style="33" customWidth="1"/>
    <col min="14083" max="14083" width="57.7109375" style="33" customWidth="1"/>
    <col min="14084" max="14084" width="25.7109375" style="33" customWidth="1"/>
    <col min="14085" max="14085" width="13.5703125" style="33" customWidth="1"/>
    <col min="14086" max="14086" width="14" style="33" customWidth="1"/>
    <col min="14087" max="14336" width="9.140625" style="33"/>
    <col min="14337" max="14337" width="10.42578125" style="33" customWidth="1"/>
    <col min="14338" max="14338" width="28.5703125" style="33" customWidth="1"/>
    <col min="14339" max="14339" width="57.7109375" style="33" customWidth="1"/>
    <col min="14340" max="14340" width="25.7109375" style="33" customWidth="1"/>
    <col min="14341" max="14341" width="13.5703125" style="33" customWidth="1"/>
    <col min="14342" max="14342" width="14" style="33" customWidth="1"/>
    <col min="14343" max="14592" width="9.140625" style="33"/>
    <col min="14593" max="14593" width="10.42578125" style="33" customWidth="1"/>
    <col min="14594" max="14594" width="28.5703125" style="33" customWidth="1"/>
    <col min="14595" max="14595" width="57.7109375" style="33" customWidth="1"/>
    <col min="14596" max="14596" width="25.7109375" style="33" customWidth="1"/>
    <col min="14597" max="14597" width="13.5703125" style="33" customWidth="1"/>
    <col min="14598" max="14598" width="14" style="33" customWidth="1"/>
    <col min="14599" max="14848" width="9.140625" style="33"/>
    <col min="14849" max="14849" width="10.42578125" style="33" customWidth="1"/>
    <col min="14850" max="14850" width="28.5703125" style="33" customWidth="1"/>
    <col min="14851" max="14851" width="57.7109375" style="33" customWidth="1"/>
    <col min="14852" max="14852" width="25.7109375" style="33" customWidth="1"/>
    <col min="14853" max="14853" width="13.5703125" style="33" customWidth="1"/>
    <col min="14854" max="14854" width="14" style="33" customWidth="1"/>
    <col min="14855" max="15104" width="9.140625" style="33"/>
    <col min="15105" max="15105" width="10.42578125" style="33" customWidth="1"/>
    <col min="15106" max="15106" width="28.5703125" style="33" customWidth="1"/>
    <col min="15107" max="15107" width="57.7109375" style="33" customWidth="1"/>
    <col min="15108" max="15108" width="25.7109375" style="33" customWidth="1"/>
    <col min="15109" max="15109" width="13.5703125" style="33" customWidth="1"/>
    <col min="15110" max="15110" width="14" style="33" customWidth="1"/>
    <col min="15111" max="15360" width="9.140625" style="33"/>
    <col min="15361" max="15361" width="10.42578125" style="33" customWidth="1"/>
    <col min="15362" max="15362" width="28.5703125" style="33" customWidth="1"/>
    <col min="15363" max="15363" width="57.7109375" style="33" customWidth="1"/>
    <col min="15364" max="15364" width="25.7109375" style="33" customWidth="1"/>
    <col min="15365" max="15365" width="13.5703125" style="33" customWidth="1"/>
    <col min="15366" max="15366" width="14" style="33" customWidth="1"/>
    <col min="15367" max="15616" width="9.140625" style="33"/>
    <col min="15617" max="15617" width="10.42578125" style="33" customWidth="1"/>
    <col min="15618" max="15618" width="28.5703125" style="33" customWidth="1"/>
    <col min="15619" max="15619" width="57.7109375" style="33" customWidth="1"/>
    <col min="15620" max="15620" width="25.7109375" style="33" customWidth="1"/>
    <col min="15621" max="15621" width="13.5703125" style="33" customWidth="1"/>
    <col min="15622" max="15622" width="14" style="33" customWidth="1"/>
    <col min="15623" max="15872" width="9.140625" style="33"/>
    <col min="15873" max="15873" width="10.42578125" style="33" customWidth="1"/>
    <col min="15874" max="15874" width="28.5703125" style="33" customWidth="1"/>
    <col min="15875" max="15875" width="57.7109375" style="33" customWidth="1"/>
    <col min="15876" max="15876" width="25.7109375" style="33" customWidth="1"/>
    <col min="15877" max="15877" width="13.5703125" style="33" customWidth="1"/>
    <col min="15878" max="15878" width="14" style="33" customWidth="1"/>
    <col min="15879" max="16128" width="9.140625" style="33"/>
    <col min="16129" max="16129" width="10.42578125" style="33" customWidth="1"/>
    <col min="16130" max="16130" width="28.5703125" style="33" customWidth="1"/>
    <col min="16131" max="16131" width="57.7109375" style="33" customWidth="1"/>
    <col min="16132" max="16132" width="25.7109375" style="33" customWidth="1"/>
    <col min="16133" max="16133" width="13.5703125" style="33" customWidth="1"/>
    <col min="16134" max="16134" width="14" style="33" customWidth="1"/>
    <col min="16135" max="16384" width="9.140625" style="33"/>
  </cols>
  <sheetData>
    <row r="2" spans="1:5" ht="59.25" customHeight="1" x14ac:dyDescent="0.2">
      <c r="B2" s="125" t="s">
        <v>256</v>
      </c>
      <c r="C2" s="125"/>
      <c r="D2" s="125"/>
      <c r="E2" s="34"/>
    </row>
    <row r="3" spans="1:5" ht="15" x14ac:dyDescent="0.2">
      <c r="A3" s="35"/>
      <c r="B3" s="34" t="s">
        <v>52</v>
      </c>
      <c r="C3" s="34"/>
      <c r="D3" s="34"/>
      <c r="E3" s="34"/>
    </row>
    <row r="4" spans="1:5" ht="15" x14ac:dyDescent="0.2">
      <c r="A4" s="35"/>
      <c r="B4" s="34"/>
      <c r="C4" s="34"/>
      <c r="D4" s="36"/>
    </row>
    <row r="5" spans="1:5" ht="21.75" customHeight="1" x14ac:dyDescent="0.3">
      <c r="A5" s="35"/>
      <c r="B5" s="37"/>
      <c r="C5" s="123" t="s">
        <v>86</v>
      </c>
      <c r="D5" s="124"/>
    </row>
    <row r="6" spans="1:5" x14ac:dyDescent="0.2">
      <c r="A6" s="35"/>
      <c r="B6" s="37"/>
      <c r="C6" s="37"/>
      <c r="D6" s="35"/>
    </row>
    <row r="7" spans="1:5" ht="15.75" x14ac:dyDescent="0.25">
      <c r="A7" s="38"/>
      <c r="B7" s="38"/>
      <c r="C7" s="38"/>
      <c r="D7" s="38"/>
    </row>
    <row r="8" spans="1:5" ht="15.75" x14ac:dyDescent="0.2">
      <c r="A8" s="39" t="s">
        <v>40</v>
      </c>
      <c r="B8" s="40" t="s">
        <v>57</v>
      </c>
      <c r="C8" s="41" t="s">
        <v>58</v>
      </c>
      <c r="D8" s="40" t="s">
        <v>59</v>
      </c>
    </row>
    <row r="9" spans="1:5" ht="15.75" x14ac:dyDescent="0.25">
      <c r="A9" s="42">
        <v>1</v>
      </c>
      <c r="B9" s="43">
        <v>2</v>
      </c>
      <c r="C9" s="44">
        <v>3</v>
      </c>
      <c r="D9" s="43">
        <v>4</v>
      </c>
    </row>
    <row r="10" spans="1:5" ht="15.75" x14ac:dyDescent="0.2">
      <c r="A10" s="45">
        <v>1</v>
      </c>
      <c r="B10" s="45" t="s">
        <v>53</v>
      </c>
      <c r="C10" s="46" t="s">
        <v>74</v>
      </c>
      <c r="D10" s="47">
        <f>მაღაზია!L61</f>
        <v>0</v>
      </c>
    </row>
    <row r="11" spans="1:5" ht="15.75" x14ac:dyDescent="0.2">
      <c r="A11" s="45">
        <v>2</v>
      </c>
      <c r="B11" s="45" t="s">
        <v>55</v>
      </c>
      <c r="C11" s="46" t="s">
        <v>111</v>
      </c>
      <c r="D11" s="47">
        <f>ეზო!L267</f>
        <v>0</v>
      </c>
    </row>
    <row r="12" spans="1:5" ht="15.75" x14ac:dyDescent="0.2">
      <c r="A12" s="45">
        <v>3</v>
      </c>
      <c r="B12" s="45" t="s">
        <v>56</v>
      </c>
      <c r="C12" s="46" t="s">
        <v>112</v>
      </c>
      <c r="D12" s="47">
        <f>'წყალსადენ კანალიზაცია'!L65</f>
        <v>0</v>
      </c>
    </row>
    <row r="13" spans="1:5" ht="15.75" x14ac:dyDescent="0.2">
      <c r="A13" s="45">
        <v>4</v>
      </c>
      <c r="B13" s="45" t="s">
        <v>85</v>
      </c>
      <c r="C13" s="46" t="s">
        <v>54</v>
      </c>
      <c r="D13" s="47">
        <f>ელ.ქსელი!L89</f>
        <v>0</v>
      </c>
    </row>
    <row r="14" spans="1:5" ht="15.75" x14ac:dyDescent="0.2">
      <c r="A14" s="48"/>
      <c r="B14" s="49"/>
      <c r="C14" s="50" t="s">
        <v>69</v>
      </c>
      <c r="D14" s="51">
        <f>SUM(D10:D13)</f>
        <v>0</v>
      </c>
    </row>
  </sheetData>
  <mergeCells count="2">
    <mergeCell ref="C5:D5"/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381"/>
  <sheetViews>
    <sheetView topLeftCell="A28" workbookViewId="0">
      <selection activeCell="F43" sqref="F43:L50"/>
    </sheetView>
  </sheetViews>
  <sheetFormatPr defaultRowHeight="15" x14ac:dyDescent="0.25"/>
  <cols>
    <col min="1" max="1" width="4" style="9" customWidth="1"/>
    <col min="2" max="2" width="57.42578125" style="10" customWidth="1"/>
    <col min="3" max="3" width="9.140625" style="53"/>
    <col min="4" max="4" width="10.42578125" style="53" customWidth="1"/>
    <col min="5" max="6" width="9.140625" style="53"/>
    <col min="7" max="7" width="9.42578125" style="53" bestFit="1" customWidth="1"/>
    <col min="8" max="11" width="9.140625" style="53"/>
    <col min="12" max="12" width="18.42578125" style="53" customWidth="1"/>
    <col min="13" max="16384" width="9.140625" style="9"/>
  </cols>
  <sheetData>
    <row r="2" spans="1:12" ht="63.75" customHeight="1" x14ac:dyDescent="0.25">
      <c r="B2" s="138" t="s">
        <v>256</v>
      </c>
      <c r="C2" s="138"/>
      <c r="D2" s="138"/>
    </row>
    <row r="4" spans="1:12" x14ac:dyDescent="0.25">
      <c r="D4" s="139" t="s">
        <v>12</v>
      </c>
      <c r="E4" s="139"/>
      <c r="F4" s="139"/>
    </row>
    <row r="6" spans="1:12" ht="50.25" customHeight="1" x14ac:dyDescent="0.25">
      <c r="A6" s="146" t="s">
        <v>9</v>
      </c>
      <c r="B6" s="140" t="s">
        <v>0</v>
      </c>
      <c r="C6" s="140" t="s">
        <v>1</v>
      </c>
      <c r="D6" s="142" t="s">
        <v>2</v>
      </c>
      <c r="E6" s="143"/>
      <c r="F6" s="142" t="s">
        <v>5</v>
      </c>
      <c r="G6" s="143"/>
      <c r="H6" s="142" t="s">
        <v>8</v>
      </c>
      <c r="I6" s="143"/>
      <c r="J6" s="144" t="s">
        <v>10</v>
      </c>
      <c r="K6" s="145"/>
      <c r="L6" s="140" t="s">
        <v>7</v>
      </c>
    </row>
    <row r="7" spans="1:12" ht="80.25" customHeight="1" x14ac:dyDescent="0.25">
      <c r="A7" s="146"/>
      <c r="B7" s="141"/>
      <c r="C7" s="141"/>
      <c r="D7" s="1" t="s">
        <v>3</v>
      </c>
      <c r="E7" s="1" t="s">
        <v>4</v>
      </c>
      <c r="F7" s="1" t="s">
        <v>6</v>
      </c>
      <c r="G7" s="2" t="s">
        <v>7</v>
      </c>
      <c r="H7" s="1" t="s">
        <v>6</v>
      </c>
      <c r="I7" s="2" t="s">
        <v>7</v>
      </c>
      <c r="J7" s="1" t="s">
        <v>6</v>
      </c>
      <c r="K7" s="2" t="s">
        <v>7</v>
      </c>
      <c r="L7" s="141"/>
    </row>
    <row r="8" spans="1:12" x14ac:dyDescent="0.25">
      <c r="A8" s="56">
        <v>1</v>
      </c>
      <c r="B8" s="56">
        <v>2</v>
      </c>
      <c r="C8" s="56">
        <v>3</v>
      </c>
      <c r="D8" s="56">
        <v>4</v>
      </c>
      <c r="E8" s="56">
        <v>5</v>
      </c>
      <c r="F8" s="56">
        <v>6</v>
      </c>
      <c r="G8" s="56">
        <v>7</v>
      </c>
      <c r="H8" s="56">
        <v>8</v>
      </c>
      <c r="I8" s="56">
        <v>9</v>
      </c>
      <c r="J8" s="56">
        <v>10</v>
      </c>
      <c r="K8" s="56">
        <v>11</v>
      </c>
      <c r="L8" s="56">
        <v>12</v>
      </c>
    </row>
    <row r="9" spans="1:12" x14ac:dyDescent="0.25">
      <c r="A9" s="136" t="s">
        <v>148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</row>
    <row r="10" spans="1:12" ht="25.5" x14ac:dyDescent="0.25">
      <c r="A10" s="132">
        <v>1</v>
      </c>
      <c r="B10" s="62" t="s">
        <v>189</v>
      </c>
      <c r="C10" s="57" t="s">
        <v>13</v>
      </c>
      <c r="D10" s="57"/>
      <c r="E10" s="57">
        <v>10.7</v>
      </c>
      <c r="F10" s="58"/>
      <c r="G10" s="58"/>
      <c r="H10" s="58"/>
      <c r="I10" s="58"/>
      <c r="J10" s="58"/>
      <c r="K10" s="58"/>
      <c r="L10" s="58"/>
    </row>
    <row r="11" spans="1:12" x14ac:dyDescent="0.25">
      <c r="A11" s="133"/>
      <c r="B11" s="59" t="s">
        <v>15</v>
      </c>
      <c r="C11" s="2" t="s">
        <v>16</v>
      </c>
      <c r="D11" s="2">
        <v>1</v>
      </c>
      <c r="E11" s="2">
        <f>E10*D11</f>
        <v>10.7</v>
      </c>
      <c r="F11" s="61"/>
      <c r="G11" s="61"/>
      <c r="H11" s="61"/>
      <c r="I11" s="61"/>
      <c r="J11" s="61"/>
      <c r="K11" s="61"/>
      <c r="L11" s="61"/>
    </row>
    <row r="12" spans="1:12" x14ac:dyDescent="0.25">
      <c r="A12" s="133"/>
      <c r="B12" s="59" t="s">
        <v>182</v>
      </c>
      <c r="C12" s="2" t="s">
        <v>13</v>
      </c>
      <c r="D12" s="2">
        <v>1.05</v>
      </c>
      <c r="E12" s="2">
        <f>E10*D12</f>
        <v>11.234999999999999</v>
      </c>
      <c r="F12" s="61"/>
      <c r="G12" s="61"/>
      <c r="H12" s="61"/>
      <c r="I12" s="61"/>
      <c r="J12" s="61"/>
      <c r="K12" s="61"/>
      <c r="L12" s="61"/>
    </row>
    <row r="13" spans="1:12" x14ac:dyDescent="0.25">
      <c r="A13" s="134"/>
      <c r="B13" s="59" t="s">
        <v>200</v>
      </c>
      <c r="C13" s="2" t="s">
        <v>13</v>
      </c>
      <c r="D13" s="2">
        <v>2.0499999999999998</v>
      </c>
      <c r="E13" s="2">
        <f>E10*D13</f>
        <v>21.934999999999995</v>
      </c>
      <c r="F13" s="61"/>
      <c r="G13" s="61"/>
      <c r="H13" s="61"/>
      <c r="I13" s="61"/>
      <c r="J13" s="61"/>
      <c r="K13" s="61"/>
      <c r="L13" s="61"/>
    </row>
    <row r="14" spans="1:12" ht="25.5" x14ac:dyDescent="0.25">
      <c r="A14" s="132">
        <v>2</v>
      </c>
      <c r="B14" s="62" t="s">
        <v>190</v>
      </c>
      <c r="C14" s="103" t="s">
        <v>13</v>
      </c>
      <c r="D14" s="103"/>
      <c r="E14" s="103">
        <v>10.7</v>
      </c>
      <c r="F14" s="104"/>
      <c r="G14" s="104"/>
      <c r="H14" s="104"/>
      <c r="I14" s="104"/>
      <c r="J14" s="104"/>
      <c r="K14" s="104"/>
      <c r="L14" s="104"/>
    </row>
    <row r="15" spans="1:12" x14ac:dyDescent="0.25">
      <c r="A15" s="133"/>
      <c r="B15" s="59" t="s">
        <v>15</v>
      </c>
      <c r="C15" s="2" t="s">
        <v>16</v>
      </c>
      <c r="D15" s="2">
        <v>1</v>
      </c>
      <c r="E15" s="2">
        <f>E14*D15</f>
        <v>10.7</v>
      </c>
      <c r="F15" s="61"/>
      <c r="G15" s="61"/>
      <c r="H15" s="61"/>
      <c r="I15" s="61"/>
      <c r="J15" s="61"/>
      <c r="K15" s="61"/>
      <c r="L15" s="61"/>
    </row>
    <row r="16" spans="1:12" x14ac:dyDescent="0.25">
      <c r="A16" s="133"/>
      <c r="B16" s="59" t="s">
        <v>26</v>
      </c>
      <c r="C16" s="2" t="s">
        <v>23</v>
      </c>
      <c r="D16" s="2">
        <v>0.15</v>
      </c>
      <c r="E16" s="2">
        <f>E14*D16</f>
        <v>1.6049999999999998</v>
      </c>
      <c r="F16" s="61"/>
      <c r="G16" s="61"/>
      <c r="H16" s="61"/>
      <c r="I16" s="61"/>
      <c r="J16" s="61"/>
      <c r="K16" s="61"/>
      <c r="L16" s="61"/>
    </row>
    <row r="17" spans="1:12" x14ac:dyDescent="0.25">
      <c r="A17" s="133"/>
      <c r="B17" s="59" t="s">
        <v>27</v>
      </c>
      <c r="C17" s="2" t="s">
        <v>18</v>
      </c>
      <c r="D17" s="2">
        <v>1.2</v>
      </c>
      <c r="E17" s="2">
        <f>E14*D17</f>
        <v>12.839999999999998</v>
      </c>
      <c r="F17" s="61"/>
      <c r="G17" s="61"/>
      <c r="H17" s="61"/>
      <c r="I17" s="61"/>
      <c r="J17" s="61"/>
      <c r="K17" s="61"/>
      <c r="L17" s="61"/>
    </row>
    <row r="18" spans="1:12" x14ac:dyDescent="0.25">
      <c r="A18" s="133"/>
      <c r="B18" s="59" t="s">
        <v>28</v>
      </c>
      <c r="C18" s="2" t="s">
        <v>23</v>
      </c>
      <c r="D18" s="2">
        <v>0.4</v>
      </c>
      <c r="E18" s="2">
        <f>E14*D18</f>
        <v>4.28</v>
      </c>
      <c r="F18" s="61"/>
      <c r="G18" s="61"/>
      <c r="H18" s="61"/>
      <c r="I18" s="61"/>
      <c r="J18" s="61"/>
      <c r="K18" s="61"/>
      <c r="L18" s="61"/>
    </row>
    <row r="19" spans="1:12" x14ac:dyDescent="0.25">
      <c r="A19" s="134"/>
      <c r="B19" s="59" t="s">
        <v>17</v>
      </c>
      <c r="C19" s="2" t="s">
        <v>16</v>
      </c>
      <c r="D19" s="2">
        <v>0.3</v>
      </c>
      <c r="E19" s="2">
        <f>E14*D19</f>
        <v>3.2099999999999995</v>
      </c>
      <c r="F19" s="61"/>
      <c r="G19" s="61"/>
      <c r="H19" s="61"/>
      <c r="I19" s="61"/>
      <c r="J19" s="61"/>
      <c r="K19" s="61"/>
      <c r="L19" s="61"/>
    </row>
    <row r="20" spans="1:12" x14ac:dyDescent="0.25">
      <c r="A20" s="129">
        <v>3</v>
      </c>
      <c r="B20" s="62" t="s">
        <v>191</v>
      </c>
      <c r="C20" s="103" t="s">
        <v>13</v>
      </c>
      <c r="D20" s="103"/>
      <c r="E20" s="103">
        <v>56.7</v>
      </c>
      <c r="F20" s="104"/>
      <c r="G20" s="104"/>
      <c r="H20" s="104"/>
      <c r="I20" s="104"/>
      <c r="J20" s="104"/>
      <c r="K20" s="104"/>
      <c r="L20" s="104"/>
    </row>
    <row r="21" spans="1:12" x14ac:dyDescent="0.25">
      <c r="A21" s="130"/>
      <c r="B21" s="59" t="s">
        <v>15</v>
      </c>
      <c r="C21" s="2" t="s">
        <v>16</v>
      </c>
      <c r="D21" s="2">
        <v>1</v>
      </c>
      <c r="E21" s="2">
        <f>E20*D21</f>
        <v>56.7</v>
      </c>
      <c r="F21" s="61"/>
      <c r="G21" s="61"/>
      <c r="H21" s="61"/>
      <c r="I21" s="61"/>
      <c r="J21" s="61"/>
      <c r="K21" s="61"/>
      <c r="L21" s="63"/>
    </row>
    <row r="22" spans="1:12" x14ac:dyDescent="0.25">
      <c r="A22" s="130"/>
      <c r="B22" s="59" t="s">
        <v>96</v>
      </c>
      <c r="C22" s="2" t="s">
        <v>23</v>
      </c>
      <c r="D22" s="2">
        <v>0.4</v>
      </c>
      <c r="E22" s="2">
        <f>E20*D22</f>
        <v>22.680000000000003</v>
      </c>
      <c r="F22" s="61"/>
      <c r="G22" s="61"/>
      <c r="H22" s="61"/>
      <c r="I22" s="61"/>
      <c r="J22" s="61"/>
      <c r="K22" s="61"/>
      <c r="L22" s="63"/>
    </row>
    <row r="23" spans="1:12" x14ac:dyDescent="0.25">
      <c r="A23" s="131"/>
      <c r="B23" s="59" t="s">
        <v>17</v>
      </c>
      <c r="C23" s="2" t="s">
        <v>16</v>
      </c>
      <c r="D23" s="2">
        <v>0.3</v>
      </c>
      <c r="E23" s="2">
        <f>E20*D23</f>
        <v>17.010000000000002</v>
      </c>
      <c r="F23" s="61"/>
      <c r="G23" s="61"/>
      <c r="H23" s="61"/>
      <c r="I23" s="61"/>
      <c r="J23" s="61"/>
      <c r="K23" s="61"/>
      <c r="L23" s="61"/>
    </row>
    <row r="24" spans="1:12" x14ac:dyDescent="0.25">
      <c r="A24" s="136" t="s">
        <v>226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</row>
    <row r="25" spans="1:12" ht="25.5" x14ac:dyDescent="0.25">
      <c r="A25" s="132">
        <v>1</v>
      </c>
      <c r="B25" s="62" t="s">
        <v>231</v>
      </c>
      <c r="C25" s="103" t="s">
        <v>13</v>
      </c>
      <c r="D25" s="103"/>
      <c r="E25" s="103">
        <v>42.3</v>
      </c>
      <c r="F25" s="104"/>
      <c r="G25" s="104"/>
      <c r="H25" s="104"/>
      <c r="I25" s="104"/>
      <c r="J25" s="104"/>
      <c r="K25" s="104"/>
      <c r="L25" s="104"/>
    </row>
    <row r="26" spans="1:12" x14ac:dyDescent="0.25">
      <c r="A26" s="133"/>
      <c r="B26" s="59" t="s">
        <v>15</v>
      </c>
      <c r="C26" s="2" t="s">
        <v>16</v>
      </c>
      <c r="D26" s="2">
        <v>1</v>
      </c>
      <c r="E26" s="2">
        <f>E25*D26</f>
        <v>42.3</v>
      </c>
      <c r="F26" s="61"/>
      <c r="G26" s="61"/>
      <c r="H26" s="61"/>
      <c r="I26" s="61"/>
      <c r="J26" s="61"/>
      <c r="K26" s="61"/>
      <c r="L26" s="63"/>
    </row>
    <row r="27" spans="1:12" x14ac:dyDescent="0.25">
      <c r="A27" s="133"/>
      <c r="B27" s="59" t="s">
        <v>28</v>
      </c>
      <c r="C27" s="2" t="s">
        <v>23</v>
      </c>
      <c r="D27" s="2">
        <v>0.4</v>
      </c>
      <c r="E27" s="2">
        <f>E25*D27</f>
        <v>16.919999999999998</v>
      </c>
      <c r="F27" s="61"/>
      <c r="G27" s="61"/>
      <c r="H27" s="61"/>
      <c r="I27" s="61"/>
      <c r="J27" s="61"/>
      <c r="K27" s="61"/>
      <c r="L27" s="63"/>
    </row>
    <row r="28" spans="1:12" x14ac:dyDescent="0.25">
      <c r="A28" s="134"/>
      <c r="B28" s="59" t="s">
        <v>17</v>
      </c>
      <c r="C28" s="2" t="s">
        <v>16</v>
      </c>
      <c r="D28" s="2">
        <v>0.2</v>
      </c>
      <c r="E28" s="2">
        <f>E25*D28</f>
        <v>8.4599999999999991</v>
      </c>
      <c r="F28" s="61"/>
      <c r="G28" s="61"/>
      <c r="H28" s="61"/>
      <c r="I28" s="61"/>
      <c r="J28" s="61"/>
      <c r="K28" s="61"/>
      <c r="L28" s="63"/>
    </row>
    <row r="29" spans="1:12" x14ac:dyDescent="0.25">
      <c r="A29" s="135">
        <v>2</v>
      </c>
      <c r="B29" s="62" t="s">
        <v>227</v>
      </c>
      <c r="C29" s="103" t="s">
        <v>13</v>
      </c>
      <c r="D29" s="103"/>
      <c r="E29" s="103">
        <v>24.9</v>
      </c>
      <c r="F29" s="104"/>
      <c r="G29" s="104"/>
      <c r="H29" s="104"/>
      <c r="I29" s="104"/>
      <c r="J29" s="104"/>
      <c r="K29" s="104"/>
      <c r="L29" s="104"/>
    </row>
    <row r="30" spans="1:12" x14ac:dyDescent="0.25">
      <c r="A30" s="135"/>
      <c r="B30" s="59" t="s">
        <v>15</v>
      </c>
      <c r="C30" s="2" t="s">
        <v>16</v>
      </c>
      <c r="D30" s="2">
        <v>1</v>
      </c>
      <c r="E30" s="2">
        <f>E29*D30</f>
        <v>24.9</v>
      </c>
      <c r="F30" s="61"/>
      <c r="G30" s="61"/>
      <c r="H30" s="61"/>
      <c r="I30" s="61"/>
      <c r="J30" s="61"/>
      <c r="K30" s="61"/>
      <c r="L30" s="61"/>
    </row>
    <row r="31" spans="1:12" x14ac:dyDescent="0.25">
      <c r="A31" s="135"/>
      <c r="B31" s="59" t="s">
        <v>28</v>
      </c>
      <c r="C31" s="2" t="s">
        <v>23</v>
      </c>
      <c r="D31" s="2">
        <v>0.4</v>
      </c>
      <c r="E31" s="2">
        <f>E29*D31</f>
        <v>9.9600000000000009</v>
      </c>
      <c r="F31" s="61"/>
      <c r="G31" s="61"/>
      <c r="H31" s="61"/>
      <c r="I31" s="61"/>
      <c r="J31" s="61"/>
      <c r="K31" s="61"/>
      <c r="L31" s="61"/>
    </row>
    <row r="32" spans="1:12" x14ac:dyDescent="0.25">
      <c r="A32" s="135"/>
      <c r="B32" s="59" t="s">
        <v>17</v>
      </c>
      <c r="C32" s="2" t="s">
        <v>16</v>
      </c>
      <c r="D32" s="2">
        <v>0.2</v>
      </c>
      <c r="E32" s="2">
        <f>E29*D32</f>
        <v>4.9800000000000004</v>
      </c>
      <c r="F32" s="61"/>
      <c r="G32" s="61"/>
      <c r="H32" s="61"/>
      <c r="I32" s="61"/>
      <c r="J32" s="61"/>
      <c r="K32" s="61"/>
      <c r="L32" s="61"/>
    </row>
    <row r="33" spans="1:12" x14ac:dyDescent="0.25">
      <c r="A33" s="136" t="s">
        <v>228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</row>
    <row r="34" spans="1:12" ht="25.5" x14ac:dyDescent="0.25">
      <c r="A34" s="129">
        <v>1</v>
      </c>
      <c r="B34" s="62" t="s">
        <v>230</v>
      </c>
      <c r="C34" s="103" t="s">
        <v>13</v>
      </c>
      <c r="D34" s="103"/>
      <c r="E34" s="103">
        <v>31.9</v>
      </c>
      <c r="F34" s="104"/>
      <c r="G34" s="104"/>
      <c r="H34" s="104"/>
      <c r="I34" s="104"/>
      <c r="J34" s="104"/>
      <c r="K34" s="104"/>
      <c r="L34" s="104"/>
    </row>
    <row r="35" spans="1:12" x14ac:dyDescent="0.25">
      <c r="A35" s="130"/>
      <c r="B35" s="59" t="s">
        <v>15</v>
      </c>
      <c r="C35" s="2" t="s">
        <v>16</v>
      </c>
      <c r="D35" s="2">
        <v>1</v>
      </c>
      <c r="E35" s="2">
        <f>E34*D35</f>
        <v>31.9</v>
      </c>
      <c r="F35" s="61"/>
      <c r="G35" s="61"/>
      <c r="H35" s="61"/>
      <c r="I35" s="61"/>
      <c r="J35" s="61"/>
      <c r="K35" s="61"/>
      <c r="L35" s="63"/>
    </row>
    <row r="36" spans="1:12" x14ac:dyDescent="0.25">
      <c r="A36" s="130"/>
      <c r="B36" s="59" t="s">
        <v>28</v>
      </c>
      <c r="C36" s="2" t="s">
        <v>23</v>
      </c>
      <c r="D36" s="2">
        <v>0.4</v>
      </c>
      <c r="E36" s="2">
        <f>E34*D36</f>
        <v>12.76</v>
      </c>
      <c r="F36" s="61"/>
      <c r="G36" s="61"/>
      <c r="H36" s="61"/>
      <c r="I36" s="61"/>
      <c r="J36" s="61"/>
      <c r="K36" s="61"/>
      <c r="L36" s="63"/>
    </row>
    <row r="37" spans="1:12" x14ac:dyDescent="0.25">
      <c r="A37" s="130"/>
      <c r="B37" s="59" t="s">
        <v>17</v>
      </c>
      <c r="C37" s="2" t="s">
        <v>16</v>
      </c>
      <c r="D37" s="2">
        <v>0.2</v>
      </c>
      <c r="E37" s="2">
        <f>E34*D37</f>
        <v>6.38</v>
      </c>
      <c r="F37" s="61"/>
      <c r="G37" s="61"/>
      <c r="H37" s="61"/>
      <c r="I37" s="61"/>
      <c r="J37" s="61"/>
      <c r="K37" s="61"/>
      <c r="L37" s="63"/>
    </row>
    <row r="38" spans="1:12" ht="25.5" x14ac:dyDescent="0.25">
      <c r="A38" s="135">
        <v>11</v>
      </c>
      <c r="B38" s="62" t="s">
        <v>229</v>
      </c>
      <c r="C38" s="103" t="s">
        <v>13</v>
      </c>
      <c r="D38" s="103"/>
      <c r="E38" s="103">
        <v>12</v>
      </c>
      <c r="F38" s="104"/>
      <c r="G38" s="104"/>
      <c r="H38" s="104"/>
      <c r="I38" s="104"/>
      <c r="J38" s="104"/>
      <c r="K38" s="104"/>
      <c r="L38" s="104"/>
    </row>
    <row r="39" spans="1:12" x14ac:dyDescent="0.25">
      <c r="A39" s="135"/>
      <c r="B39" s="59" t="s">
        <v>15</v>
      </c>
      <c r="C39" s="2" t="s">
        <v>16</v>
      </c>
      <c r="D39" s="2">
        <v>1</v>
      </c>
      <c r="E39" s="2">
        <f>E38*D39</f>
        <v>12</v>
      </c>
      <c r="F39" s="61"/>
      <c r="G39" s="61"/>
      <c r="H39" s="61"/>
      <c r="I39" s="61"/>
      <c r="J39" s="61"/>
      <c r="K39" s="61"/>
      <c r="L39" s="63"/>
    </row>
    <row r="40" spans="1:12" x14ac:dyDescent="0.25">
      <c r="A40" s="135"/>
      <c r="B40" s="59" t="s">
        <v>28</v>
      </c>
      <c r="C40" s="2" t="s">
        <v>23</v>
      </c>
      <c r="D40" s="2">
        <v>0.4</v>
      </c>
      <c r="E40" s="2">
        <f>E38*D40</f>
        <v>4.8000000000000007</v>
      </c>
      <c r="F40" s="61"/>
      <c r="G40" s="61"/>
      <c r="H40" s="61"/>
      <c r="I40" s="61"/>
      <c r="J40" s="61"/>
      <c r="K40" s="61"/>
      <c r="L40" s="63"/>
    </row>
    <row r="41" spans="1:12" x14ac:dyDescent="0.25">
      <c r="A41" s="135"/>
      <c r="B41" s="59" t="s">
        <v>17</v>
      </c>
      <c r="C41" s="2" t="s">
        <v>16</v>
      </c>
      <c r="D41" s="2">
        <v>0.2</v>
      </c>
      <c r="E41" s="2">
        <f>E38*D41</f>
        <v>2.4000000000000004</v>
      </c>
      <c r="F41" s="61"/>
      <c r="G41" s="61"/>
      <c r="H41" s="61"/>
      <c r="I41" s="61"/>
      <c r="J41" s="61"/>
      <c r="K41" s="61"/>
      <c r="L41" s="63"/>
    </row>
    <row r="42" spans="1:12" x14ac:dyDescent="0.25">
      <c r="A42" s="137" t="s">
        <v>30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</row>
    <row r="43" spans="1:12" x14ac:dyDescent="0.25">
      <c r="A43" s="132">
        <v>1</v>
      </c>
      <c r="B43" s="52" t="s">
        <v>168</v>
      </c>
      <c r="C43" s="57" t="s">
        <v>19</v>
      </c>
      <c r="D43" s="57"/>
      <c r="E43" s="57">
        <v>10</v>
      </c>
      <c r="F43" s="58"/>
      <c r="G43" s="58"/>
      <c r="H43" s="58"/>
      <c r="I43" s="58"/>
      <c r="J43" s="58"/>
      <c r="K43" s="58"/>
      <c r="L43" s="58"/>
    </row>
    <row r="44" spans="1:12" x14ac:dyDescent="0.25">
      <c r="A44" s="133"/>
      <c r="B44" s="59" t="s">
        <v>15</v>
      </c>
      <c r="C44" s="2" t="s">
        <v>16</v>
      </c>
      <c r="D44" s="2">
        <v>1</v>
      </c>
      <c r="E44" s="2">
        <f>E43*D44</f>
        <v>10</v>
      </c>
      <c r="F44" s="61"/>
      <c r="G44" s="61"/>
      <c r="H44" s="61"/>
      <c r="I44" s="61"/>
      <c r="J44" s="61"/>
      <c r="K44" s="61"/>
      <c r="L44" s="61"/>
    </row>
    <row r="45" spans="1:12" x14ac:dyDescent="0.25">
      <c r="A45" s="133"/>
      <c r="B45" s="59" t="s">
        <v>183</v>
      </c>
      <c r="C45" s="2" t="s">
        <v>13</v>
      </c>
      <c r="D45" s="2">
        <v>0.8</v>
      </c>
      <c r="E45" s="2">
        <f>D45*E43</f>
        <v>8</v>
      </c>
      <c r="F45" s="61"/>
      <c r="G45" s="61"/>
      <c r="H45" s="61"/>
      <c r="I45" s="61"/>
      <c r="J45" s="61"/>
      <c r="K45" s="61"/>
      <c r="L45" s="61"/>
    </row>
    <row r="46" spans="1:12" x14ac:dyDescent="0.25">
      <c r="A46" s="133"/>
      <c r="B46" s="59" t="s">
        <v>17</v>
      </c>
      <c r="C46" s="2" t="s">
        <v>16</v>
      </c>
      <c r="D46" s="2">
        <v>0.5</v>
      </c>
      <c r="E46" s="2">
        <f>E43*D46</f>
        <v>5</v>
      </c>
      <c r="F46" s="61"/>
      <c r="G46" s="61"/>
      <c r="H46" s="61"/>
      <c r="I46" s="61"/>
      <c r="J46" s="61"/>
      <c r="K46" s="61"/>
      <c r="L46" s="61"/>
    </row>
    <row r="47" spans="1:12" x14ac:dyDescent="0.25">
      <c r="A47" s="126">
        <v>2</v>
      </c>
      <c r="B47" s="52" t="s">
        <v>138</v>
      </c>
      <c r="C47" s="57" t="s">
        <v>19</v>
      </c>
      <c r="D47" s="57"/>
      <c r="E47" s="57">
        <v>2.8</v>
      </c>
      <c r="F47" s="58"/>
      <c r="G47" s="58"/>
      <c r="H47" s="58"/>
      <c r="I47" s="58"/>
      <c r="J47" s="58"/>
      <c r="K47" s="58"/>
      <c r="L47" s="58"/>
    </row>
    <row r="48" spans="1:12" x14ac:dyDescent="0.25">
      <c r="A48" s="127"/>
      <c r="B48" s="59" t="s">
        <v>15</v>
      </c>
      <c r="C48" s="2" t="s">
        <v>16</v>
      </c>
      <c r="D48" s="2">
        <v>1</v>
      </c>
      <c r="E48" s="2">
        <f>E47*D48</f>
        <v>2.8</v>
      </c>
      <c r="F48" s="61"/>
      <c r="G48" s="61"/>
      <c r="H48" s="61"/>
      <c r="I48" s="61"/>
      <c r="J48" s="61"/>
      <c r="K48" s="61"/>
      <c r="L48" s="61"/>
    </row>
    <row r="49" spans="1:12" x14ac:dyDescent="0.25">
      <c r="A49" s="127"/>
      <c r="B49" s="59" t="s">
        <v>261</v>
      </c>
      <c r="C49" s="2" t="s">
        <v>19</v>
      </c>
      <c r="D49" s="2"/>
      <c r="E49" s="2">
        <v>2.8</v>
      </c>
      <c r="F49" s="61"/>
      <c r="G49" s="61"/>
      <c r="H49" s="61"/>
      <c r="I49" s="61"/>
      <c r="J49" s="61"/>
      <c r="K49" s="61"/>
      <c r="L49" s="61"/>
    </row>
    <row r="50" spans="1:12" x14ac:dyDescent="0.25">
      <c r="A50" s="128"/>
      <c r="B50" s="59" t="s">
        <v>17</v>
      </c>
      <c r="C50" s="2" t="s">
        <v>16</v>
      </c>
      <c r="D50" s="2">
        <v>1</v>
      </c>
      <c r="E50" s="2">
        <f>D50*E47</f>
        <v>2.8</v>
      </c>
      <c r="F50" s="61"/>
      <c r="G50" s="61"/>
      <c r="H50" s="61"/>
      <c r="I50" s="61"/>
      <c r="J50" s="61"/>
      <c r="K50" s="61"/>
      <c r="L50" s="61"/>
    </row>
    <row r="51" spans="1:12" x14ac:dyDescent="0.25">
      <c r="A51" s="3"/>
      <c r="B51" s="11" t="s">
        <v>7</v>
      </c>
      <c r="C51" s="12"/>
      <c r="D51" s="13"/>
      <c r="E51" s="14"/>
      <c r="F51" s="15"/>
      <c r="G51" s="15">
        <f>SUM(G9:G50)</f>
        <v>0</v>
      </c>
      <c r="H51" s="15"/>
      <c r="I51" s="15"/>
      <c r="J51" s="15"/>
      <c r="K51" s="15"/>
      <c r="L51" s="15">
        <f>SUM(L9:L50)</f>
        <v>0</v>
      </c>
    </row>
    <row r="52" spans="1:12" x14ac:dyDescent="0.25">
      <c r="A52" s="3"/>
      <c r="B52" s="6" t="s">
        <v>31</v>
      </c>
      <c r="C52" s="16">
        <v>0.05</v>
      </c>
      <c r="D52" s="13"/>
      <c r="E52" s="14"/>
      <c r="F52" s="15"/>
      <c r="G52" s="15"/>
      <c r="H52" s="15"/>
      <c r="I52" s="15"/>
      <c r="J52" s="15"/>
      <c r="K52" s="15"/>
      <c r="L52" s="7">
        <f>G51*C52</f>
        <v>0</v>
      </c>
    </row>
    <row r="53" spans="1:12" x14ac:dyDescent="0.25">
      <c r="A53" s="3"/>
      <c r="B53" s="17" t="s">
        <v>7</v>
      </c>
      <c r="C53" s="16"/>
      <c r="D53" s="13"/>
      <c r="E53" s="14"/>
      <c r="F53" s="15"/>
      <c r="G53" s="15"/>
      <c r="H53" s="15"/>
      <c r="I53" s="15"/>
      <c r="J53" s="15"/>
      <c r="K53" s="15"/>
      <c r="L53" s="7">
        <f>L52+L51</f>
        <v>0</v>
      </c>
    </row>
    <row r="54" spans="1:12" x14ac:dyDescent="0.25">
      <c r="A54" s="3"/>
      <c r="B54" s="18" t="s">
        <v>32</v>
      </c>
      <c r="C54" s="19">
        <v>0.1</v>
      </c>
      <c r="D54" s="13"/>
      <c r="E54" s="14"/>
      <c r="F54" s="15"/>
      <c r="G54" s="15"/>
      <c r="H54" s="15"/>
      <c r="I54" s="15"/>
      <c r="J54" s="15"/>
      <c r="K54" s="15"/>
      <c r="L54" s="7">
        <f>L53*C54</f>
        <v>0</v>
      </c>
    </row>
    <row r="55" spans="1:12" x14ac:dyDescent="0.25">
      <c r="A55" s="3"/>
      <c r="B55" s="17" t="s">
        <v>7</v>
      </c>
      <c r="C55" s="19"/>
      <c r="D55" s="13"/>
      <c r="E55" s="14"/>
      <c r="F55" s="15"/>
      <c r="G55" s="15"/>
      <c r="H55" s="15"/>
      <c r="I55" s="15"/>
      <c r="J55" s="15"/>
      <c r="K55" s="15"/>
      <c r="L55" s="7">
        <f>L54+L53</f>
        <v>0</v>
      </c>
    </row>
    <row r="56" spans="1:12" x14ac:dyDescent="0.25">
      <c r="A56" s="3"/>
      <c r="B56" s="20" t="s">
        <v>33</v>
      </c>
      <c r="C56" s="16">
        <v>0.08</v>
      </c>
      <c r="D56" s="6"/>
      <c r="E56" s="21"/>
      <c r="F56" s="20"/>
      <c r="G56" s="22"/>
      <c r="H56" s="22"/>
      <c r="I56" s="22"/>
      <c r="J56" s="22"/>
      <c r="K56" s="22"/>
      <c r="L56" s="23">
        <f>L55*C56</f>
        <v>0</v>
      </c>
    </row>
    <row r="57" spans="1:12" x14ac:dyDescent="0.25">
      <c r="A57" s="3"/>
      <c r="B57" s="17" t="s">
        <v>7</v>
      </c>
      <c r="C57" s="24"/>
      <c r="D57" s="24"/>
      <c r="E57" s="24"/>
      <c r="F57" s="24"/>
      <c r="G57" s="25"/>
      <c r="H57" s="25"/>
      <c r="I57" s="25"/>
      <c r="J57" s="25"/>
      <c r="K57" s="25"/>
      <c r="L57" s="8">
        <f>SUM(L55:L56)</f>
        <v>0</v>
      </c>
    </row>
    <row r="58" spans="1:12" x14ac:dyDescent="0.25">
      <c r="A58" s="3"/>
      <c r="B58" s="26" t="s">
        <v>34</v>
      </c>
      <c r="C58" s="27">
        <v>0.05</v>
      </c>
      <c r="D58" s="28"/>
      <c r="E58" s="28"/>
      <c r="F58" s="28"/>
      <c r="G58" s="28"/>
      <c r="H58" s="28"/>
      <c r="I58" s="28"/>
      <c r="J58" s="28"/>
      <c r="K58" s="28"/>
      <c r="L58" s="8">
        <f>L57*C58</f>
        <v>0</v>
      </c>
    </row>
    <row r="59" spans="1:12" x14ac:dyDescent="0.25">
      <c r="A59" s="3"/>
      <c r="B59" s="17" t="s">
        <v>7</v>
      </c>
      <c r="C59" s="29"/>
      <c r="D59" s="28"/>
      <c r="E59" s="28"/>
      <c r="F59" s="28"/>
      <c r="G59" s="28"/>
      <c r="H59" s="28"/>
      <c r="I59" s="28"/>
      <c r="J59" s="28"/>
      <c r="K59" s="28"/>
      <c r="L59" s="8">
        <f>SUM(L57:L58)</f>
        <v>0</v>
      </c>
    </row>
    <row r="60" spans="1:12" x14ac:dyDescent="0.25">
      <c r="A60" s="3"/>
      <c r="B60" s="26" t="s">
        <v>35</v>
      </c>
      <c r="C60" s="27">
        <v>0.18</v>
      </c>
      <c r="D60" s="28"/>
      <c r="E60" s="28"/>
      <c r="F60" s="28"/>
      <c r="G60" s="28"/>
      <c r="H60" s="28"/>
      <c r="I60" s="28"/>
      <c r="J60" s="28"/>
      <c r="K60" s="28"/>
      <c r="L60" s="8">
        <f>L59*C60</f>
        <v>0</v>
      </c>
    </row>
    <row r="61" spans="1:12" x14ac:dyDescent="0.25">
      <c r="A61" s="3"/>
      <c r="B61" s="28" t="s">
        <v>36</v>
      </c>
      <c r="C61" s="28"/>
      <c r="D61" s="28"/>
      <c r="E61" s="28"/>
      <c r="F61" s="28"/>
      <c r="G61" s="28"/>
      <c r="H61" s="28"/>
      <c r="I61" s="28"/>
      <c r="J61" s="28"/>
      <c r="K61" s="28"/>
      <c r="L61" s="30">
        <f>L60+L59</f>
        <v>0</v>
      </c>
    </row>
    <row r="62" spans="1:12" x14ac:dyDescent="0.25">
      <c r="A62" s="3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x14ac:dyDescent="0.25">
      <c r="A63" s="3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x14ac:dyDescent="0.25">
      <c r="A64" s="3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x14ac:dyDescent="0.25">
      <c r="A65" s="3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x14ac:dyDescent="0.25">
      <c r="A66" s="3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x14ac:dyDescent="0.25">
      <c r="A67" s="3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x14ac:dyDescent="0.25">
      <c r="A68" s="3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x14ac:dyDescent="0.25">
      <c r="A69" s="3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x14ac:dyDescent="0.25">
      <c r="A70" s="3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x14ac:dyDescent="0.25">
      <c r="A71" s="3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x14ac:dyDescent="0.25">
      <c r="A72" s="3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x14ac:dyDescent="0.25">
      <c r="A73" s="3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x14ac:dyDescent="0.25">
      <c r="A74" s="3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x14ac:dyDescent="0.25">
      <c r="A75" s="3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x14ac:dyDescent="0.25">
      <c r="A76" s="3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x14ac:dyDescent="0.25">
      <c r="A77" s="3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x14ac:dyDescent="0.25">
      <c r="A78" s="3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x14ac:dyDescent="0.25">
      <c r="A79" s="3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x14ac:dyDescent="0.25">
      <c r="A80" s="3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x14ac:dyDescent="0.25">
      <c r="A81" s="3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x14ac:dyDescent="0.25">
      <c r="A82" s="3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x14ac:dyDescent="0.25">
      <c r="A83" s="3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x14ac:dyDescent="0.25">
      <c r="A84" s="3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x14ac:dyDescent="0.25">
      <c r="A85" s="3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x14ac:dyDescent="0.25">
      <c r="A86" s="3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x14ac:dyDescent="0.25">
      <c r="A87" s="3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x14ac:dyDescent="0.25">
      <c r="A88" s="3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x14ac:dyDescent="0.25">
      <c r="A89" s="3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x14ac:dyDescent="0.25">
      <c r="A90" s="3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x14ac:dyDescent="0.25">
      <c r="A91" s="3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x14ac:dyDescent="0.25">
      <c r="A92" s="3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x14ac:dyDescent="0.25">
      <c r="A93" s="3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x14ac:dyDescent="0.25">
      <c r="A94" s="3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x14ac:dyDescent="0.25">
      <c r="A95" s="3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x14ac:dyDescent="0.25">
      <c r="A96" s="3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x14ac:dyDescent="0.25">
      <c r="A97" s="3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x14ac:dyDescent="0.25">
      <c r="A98" s="3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x14ac:dyDescent="0.25">
      <c r="A99" s="3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x14ac:dyDescent="0.25">
      <c r="A100" s="3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x14ac:dyDescent="0.25">
      <c r="A101" s="3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x14ac:dyDescent="0.25">
      <c r="A102" s="3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x14ac:dyDescent="0.25">
      <c r="A103" s="3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x14ac:dyDescent="0.25">
      <c r="A104" s="3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x14ac:dyDescent="0.25">
      <c r="A105" s="3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x14ac:dyDescent="0.25">
      <c r="A106" s="3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x14ac:dyDescent="0.25">
      <c r="A107" s="3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x14ac:dyDescent="0.25">
      <c r="A108" s="3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x14ac:dyDescent="0.25">
      <c r="A109" s="3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x14ac:dyDescent="0.25">
      <c r="A110" s="3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x14ac:dyDescent="0.25">
      <c r="A111" s="3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x14ac:dyDescent="0.25">
      <c r="A112" s="3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x14ac:dyDescent="0.25">
      <c r="A113" s="3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x14ac:dyDescent="0.25">
      <c r="A114" s="3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x14ac:dyDescent="0.25">
      <c r="A115" s="3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x14ac:dyDescent="0.25">
      <c r="A116" s="3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x14ac:dyDescent="0.25">
      <c r="A117" s="3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x14ac:dyDescent="0.25">
      <c r="A118" s="3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x14ac:dyDescent="0.25">
      <c r="A119" s="3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x14ac:dyDescent="0.25">
      <c r="A120" s="3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x14ac:dyDescent="0.25">
      <c r="A121" s="3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x14ac:dyDescent="0.25">
      <c r="A122" s="3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x14ac:dyDescent="0.25">
      <c r="A123" s="3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x14ac:dyDescent="0.25">
      <c r="A124" s="3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x14ac:dyDescent="0.25">
      <c r="A125" s="3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x14ac:dyDescent="0.25">
      <c r="A126" s="3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x14ac:dyDescent="0.25">
      <c r="A127" s="3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x14ac:dyDescent="0.25">
      <c r="A128" s="3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x14ac:dyDescent="0.25">
      <c r="A129" s="3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x14ac:dyDescent="0.25">
      <c r="A130" s="3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x14ac:dyDescent="0.25">
      <c r="A131" s="3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x14ac:dyDescent="0.25">
      <c r="A132" s="3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x14ac:dyDescent="0.25">
      <c r="A133" s="3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x14ac:dyDescent="0.25">
      <c r="A134" s="3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x14ac:dyDescent="0.25">
      <c r="A135" s="3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x14ac:dyDescent="0.25">
      <c r="A136" s="3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x14ac:dyDescent="0.25">
      <c r="A137" s="3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x14ac:dyDescent="0.25">
      <c r="A138" s="3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x14ac:dyDescent="0.25">
      <c r="A139" s="3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x14ac:dyDescent="0.25">
      <c r="A140" s="3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x14ac:dyDescent="0.25">
      <c r="A141" s="3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x14ac:dyDescent="0.25">
      <c r="A142" s="3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x14ac:dyDescent="0.25">
      <c r="A143" s="3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x14ac:dyDescent="0.25">
      <c r="A144" s="3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x14ac:dyDescent="0.25">
      <c r="A145" s="3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x14ac:dyDescent="0.25">
      <c r="A146" s="3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x14ac:dyDescent="0.25">
      <c r="A147" s="3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x14ac:dyDescent="0.25">
      <c r="A148" s="3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x14ac:dyDescent="0.25">
      <c r="A149" s="3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x14ac:dyDescent="0.25">
      <c r="A150" s="3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x14ac:dyDescent="0.25">
      <c r="A151" s="3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x14ac:dyDescent="0.25">
      <c r="A152" s="3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x14ac:dyDescent="0.25">
      <c r="A153" s="3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x14ac:dyDescent="0.25">
      <c r="A154" s="3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x14ac:dyDescent="0.25">
      <c r="A155" s="3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x14ac:dyDescent="0.25">
      <c r="A156" s="3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x14ac:dyDescent="0.25">
      <c r="A157" s="3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x14ac:dyDescent="0.25">
      <c r="A158" s="3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x14ac:dyDescent="0.25">
      <c r="A159" s="3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x14ac:dyDescent="0.25">
      <c r="A160" s="3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x14ac:dyDescent="0.25">
      <c r="A161" s="3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x14ac:dyDescent="0.25">
      <c r="A162" s="3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x14ac:dyDescent="0.25">
      <c r="A163" s="3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x14ac:dyDescent="0.25">
      <c r="A164" s="3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x14ac:dyDescent="0.25">
      <c r="A165" s="3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x14ac:dyDescent="0.25">
      <c r="A166" s="3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x14ac:dyDescent="0.25">
      <c r="A167" s="3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x14ac:dyDescent="0.25">
      <c r="A168" s="3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x14ac:dyDescent="0.25">
      <c r="A169" s="3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x14ac:dyDescent="0.25">
      <c r="A170" s="3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x14ac:dyDescent="0.25">
      <c r="A171" s="3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x14ac:dyDescent="0.25">
      <c r="A172" s="3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x14ac:dyDescent="0.25">
      <c r="A173" s="3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x14ac:dyDescent="0.25">
      <c r="A174" s="3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x14ac:dyDescent="0.25">
      <c r="A175" s="3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x14ac:dyDescent="0.25">
      <c r="A176" s="3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x14ac:dyDescent="0.25">
      <c r="A177" s="3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x14ac:dyDescent="0.25">
      <c r="A178" s="3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x14ac:dyDescent="0.25">
      <c r="A179" s="3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x14ac:dyDescent="0.25">
      <c r="A180" s="3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x14ac:dyDescent="0.25">
      <c r="A181" s="3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x14ac:dyDescent="0.25">
      <c r="A182" s="3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x14ac:dyDescent="0.25">
      <c r="A183" s="3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x14ac:dyDescent="0.25">
      <c r="A184" s="3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x14ac:dyDescent="0.25">
      <c r="A185" s="3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x14ac:dyDescent="0.25">
      <c r="A186" s="3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x14ac:dyDescent="0.25">
      <c r="A187" s="3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x14ac:dyDescent="0.25">
      <c r="A188" s="3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x14ac:dyDescent="0.25">
      <c r="A189" s="3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x14ac:dyDescent="0.25">
      <c r="A190" s="3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x14ac:dyDescent="0.25">
      <c r="A191" s="3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x14ac:dyDescent="0.25">
      <c r="A192" s="3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x14ac:dyDescent="0.25">
      <c r="A193" s="3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x14ac:dyDescent="0.25">
      <c r="A194" s="3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x14ac:dyDescent="0.25">
      <c r="A195" s="3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x14ac:dyDescent="0.25">
      <c r="A196" s="3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x14ac:dyDescent="0.25">
      <c r="A197" s="3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x14ac:dyDescent="0.25">
      <c r="A198" s="3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x14ac:dyDescent="0.25">
      <c r="A199" s="3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x14ac:dyDescent="0.25">
      <c r="A200" s="3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x14ac:dyDescent="0.25">
      <c r="A201" s="3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x14ac:dyDescent="0.25">
      <c r="A202" s="3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x14ac:dyDescent="0.25">
      <c r="A203" s="3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x14ac:dyDescent="0.25">
      <c r="A204" s="3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x14ac:dyDescent="0.25">
      <c r="A205" s="3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x14ac:dyDescent="0.25">
      <c r="A206" s="3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x14ac:dyDescent="0.25">
      <c r="A207" s="3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x14ac:dyDescent="0.25">
      <c r="A208" s="3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x14ac:dyDescent="0.25">
      <c r="A209" s="3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x14ac:dyDescent="0.25">
      <c r="A210" s="3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x14ac:dyDescent="0.25">
      <c r="A211" s="3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x14ac:dyDescent="0.25">
      <c r="A212" s="3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x14ac:dyDescent="0.25">
      <c r="A213" s="3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x14ac:dyDescent="0.25">
      <c r="A214" s="3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x14ac:dyDescent="0.25">
      <c r="A215" s="3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x14ac:dyDescent="0.25">
      <c r="A216" s="3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x14ac:dyDescent="0.25">
      <c r="A217" s="3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x14ac:dyDescent="0.25">
      <c r="A218" s="3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x14ac:dyDescent="0.25">
      <c r="A219" s="3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x14ac:dyDescent="0.25">
      <c r="A220" s="3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x14ac:dyDescent="0.25">
      <c r="A221" s="3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x14ac:dyDescent="0.25">
      <c r="A222" s="3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x14ac:dyDescent="0.25">
      <c r="A223" s="3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x14ac:dyDescent="0.25">
      <c r="A224" s="3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x14ac:dyDescent="0.25">
      <c r="A225" s="3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x14ac:dyDescent="0.25">
      <c r="A226" s="3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x14ac:dyDescent="0.25">
      <c r="A227" s="3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x14ac:dyDescent="0.25">
      <c r="A228" s="3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x14ac:dyDescent="0.25">
      <c r="A229" s="3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x14ac:dyDescent="0.25">
      <c r="A230" s="3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x14ac:dyDescent="0.25">
      <c r="A231" s="3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x14ac:dyDescent="0.25">
      <c r="A232" s="3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x14ac:dyDescent="0.25">
      <c r="A233" s="3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x14ac:dyDescent="0.25">
      <c r="A234" s="3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x14ac:dyDescent="0.25">
      <c r="A235" s="3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x14ac:dyDescent="0.25">
      <c r="A236" s="3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x14ac:dyDescent="0.25">
      <c r="A237" s="3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x14ac:dyDescent="0.25">
      <c r="A238" s="3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x14ac:dyDescent="0.25">
      <c r="A239" s="3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x14ac:dyDescent="0.25">
      <c r="A240" s="3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x14ac:dyDescent="0.25">
      <c r="A241" s="3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x14ac:dyDescent="0.25">
      <c r="A242" s="3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x14ac:dyDescent="0.25">
      <c r="A243" s="3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x14ac:dyDescent="0.25">
      <c r="A244" s="3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x14ac:dyDescent="0.25">
      <c r="A245" s="3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x14ac:dyDescent="0.25">
      <c r="A246" s="3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x14ac:dyDescent="0.25">
      <c r="A247" s="3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x14ac:dyDescent="0.25">
      <c r="A248" s="3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x14ac:dyDescent="0.25">
      <c r="A249" s="3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x14ac:dyDescent="0.25">
      <c r="A250" s="3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x14ac:dyDescent="0.25">
      <c r="A251" s="3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x14ac:dyDescent="0.25">
      <c r="A252" s="3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x14ac:dyDescent="0.25">
      <c r="A253" s="3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x14ac:dyDescent="0.25">
      <c r="A254" s="3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x14ac:dyDescent="0.25">
      <c r="A255" s="3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x14ac:dyDescent="0.25">
      <c r="A256" s="3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x14ac:dyDescent="0.25">
      <c r="A257" s="3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x14ac:dyDescent="0.25">
      <c r="A258" s="3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x14ac:dyDescent="0.25">
      <c r="A259" s="3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x14ac:dyDescent="0.25">
      <c r="A260" s="3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x14ac:dyDescent="0.25">
      <c r="A261" s="3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x14ac:dyDescent="0.25">
      <c r="A262" s="3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x14ac:dyDescent="0.25">
      <c r="A263" s="3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x14ac:dyDescent="0.25">
      <c r="A264" s="3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x14ac:dyDescent="0.25">
      <c r="A265" s="3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x14ac:dyDescent="0.25">
      <c r="A266" s="3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x14ac:dyDescent="0.25">
      <c r="A267" s="3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x14ac:dyDescent="0.25">
      <c r="A268" s="3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x14ac:dyDescent="0.25">
      <c r="A269" s="3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x14ac:dyDescent="0.25">
      <c r="A270" s="3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x14ac:dyDescent="0.25">
      <c r="A271" s="3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x14ac:dyDescent="0.25">
      <c r="A272" s="3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x14ac:dyDescent="0.25">
      <c r="A273" s="3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x14ac:dyDescent="0.25">
      <c r="A274" s="3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x14ac:dyDescent="0.25">
      <c r="A275" s="3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x14ac:dyDescent="0.25">
      <c r="A276" s="3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x14ac:dyDescent="0.25">
      <c r="A277" s="3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x14ac:dyDescent="0.25">
      <c r="A278" s="3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x14ac:dyDescent="0.25">
      <c r="A279" s="3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25">
      <c r="A280" s="3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x14ac:dyDescent="0.25">
      <c r="A281" s="3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x14ac:dyDescent="0.25">
      <c r="A282" s="3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x14ac:dyDescent="0.25">
      <c r="A283" s="3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x14ac:dyDescent="0.25">
      <c r="A284" s="3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25">
      <c r="A285" s="3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x14ac:dyDescent="0.25">
      <c r="A286" s="3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x14ac:dyDescent="0.25">
      <c r="A287" s="3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x14ac:dyDescent="0.25">
      <c r="A288" s="3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25">
      <c r="A289" s="3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25">
      <c r="A290" s="3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25">
      <c r="A291" s="3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25">
      <c r="A292" s="3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25">
      <c r="A293" s="3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25">
      <c r="A294" s="3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25">
      <c r="A295" s="3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25">
      <c r="A296" s="3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25">
      <c r="A297" s="3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25">
      <c r="A298" s="3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25">
      <c r="A299" s="3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25">
      <c r="A300" s="3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25">
      <c r="A301" s="3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25">
      <c r="A302" s="3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25">
      <c r="A303" s="3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25">
      <c r="A304" s="3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5">
      <c r="A305" s="3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25">
      <c r="A306" s="3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5">
      <c r="A307" s="3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5">
      <c r="A308" s="3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5">
      <c r="A309" s="3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5">
      <c r="A310" s="3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25">
      <c r="A311" s="3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5">
      <c r="A312" s="3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5">
      <c r="A313" s="3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5">
      <c r="A314" s="3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5">
      <c r="A315" s="3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5">
      <c r="A316" s="3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5">
      <c r="A317" s="3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5">
      <c r="A318" s="3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5">
      <c r="A319" s="3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5">
      <c r="A320" s="3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5">
      <c r="A321" s="3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5">
      <c r="A322" s="3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5">
      <c r="A323" s="3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3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3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3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3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3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3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3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3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3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3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3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3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3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3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3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3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3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3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25">
      <c r="A342" s="3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25">
      <c r="A343" s="3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5">
      <c r="A344" s="3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5">
      <c r="A345" s="3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5">
      <c r="A346" s="3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5">
      <c r="A347" s="3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5">
      <c r="A348" s="3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5">
      <c r="A349" s="3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5">
      <c r="A350" s="3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5">
      <c r="A351" s="3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5">
      <c r="A352" s="3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5">
      <c r="A353" s="3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5">
      <c r="A354" s="3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5">
      <c r="A355" s="3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5">
      <c r="A356" s="3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5">
      <c r="A357" s="3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5">
      <c r="A358" s="3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5">
      <c r="A359" s="3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5">
      <c r="A360" s="3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5">
      <c r="A361" s="3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5">
      <c r="A362" s="3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5">
      <c r="A363" s="3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5">
      <c r="A364" s="3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5">
      <c r="A365" s="3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5">
      <c r="A366" s="3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5">
      <c r="A367" s="3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5">
      <c r="A368" s="3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5">
      <c r="A369" s="3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5">
      <c r="A370" s="3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5">
      <c r="A371" s="3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5">
      <c r="A372" s="3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5">
      <c r="A373" s="3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5">
      <c r="A374" s="3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5">
      <c r="A375" s="3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5">
      <c r="A376" s="3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5">
      <c r="A377" s="3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5">
      <c r="A378" s="3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5">
      <c r="A379" s="3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5">
      <c r="A380" s="3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5">
      <c r="A381" s="3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</row>
  </sheetData>
  <autoFilter ref="B6:L61" xr:uid="{00000000-0009-0000-0000-000001000000}">
    <filterColumn colId="2" showButton="0"/>
    <filterColumn colId="4" showButton="0"/>
    <filterColumn colId="6" showButton="0"/>
    <filterColumn colId="8" showButton="0"/>
  </autoFilter>
  <mergeCells count="23">
    <mergeCell ref="J6:K6"/>
    <mergeCell ref="L6:L7"/>
    <mergeCell ref="H6:I6"/>
    <mergeCell ref="A6:A7"/>
    <mergeCell ref="A9:L9"/>
    <mergeCell ref="B2:D2"/>
    <mergeCell ref="D4:F4"/>
    <mergeCell ref="B6:B7"/>
    <mergeCell ref="C6:C7"/>
    <mergeCell ref="D6:E6"/>
    <mergeCell ref="F6:G6"/>
    <mergeCell ref="A47:A50"/>
    <mergeCell ref="A34:A37"/>
    <mergeCell ref="A20:A23"/>
    <mergeCell ref="A10:A13"/>
    <mergeCell ref="A29:A32"/>
    <mergeCell ref="A38:A41"/>
    <mergeCell ref="A14:A19"/>
    <mergeCell ref="A24:L24"/>
    <mergeCell ref="A25:A28"/>
    <mergeCell ref="A33:L33"/>
    <mergeCell ref="A43:A46"/>
    <mergeCell ref="A42:L4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679"/>
  <sheetViews>
    <sheetView topLeftCell="A194" workbookViewId="0">
      <selection activeCell="F213" sqref="F213:L256"/>
    </sheetView>
  </sheetViews>
  <sheetFormatPr defaultRowHeight="15" x14ac:dyDescent="0.25"/>
  <cols>
    <col min="1" max="1" width="4" style="9" customWidth="1"/>
    <col min="2" max="2" width="52.140625" style="10" customWidth="1"/>
    <col min="3" max="3" width="11.140625" style="53" customWidth="1"/>
    <col min="4" max="4" width="10.42578125" style="53" customWidth="1"/>
    <col min="5" max="11" width="9.140625" style="53"/>
    <col min="12" max="12" width="18.42578125" style="53" customWidth="1"/>
    <col min="13" max="16384" width="9.140625" style="9"/>
  </cols>
  <sheetData>
    <row r="2" spans="1:12" ht="65.25" customHeight="1" x14ac:dyDescent="0.25">
      <c r="B2" s="138" t="s">
        <v>256</v>
      </c>
      <c r="C2" s="138"/>
      <c r="D2" s="138"/>
      <c r="E2" s="138"/>
      <c r="F2" s="138"/>
    </row>
    <row r="4" spans="1:12" x14ac:dyDescent="0.25">
      <c r="D4" s="139" t="s">
        <v>12</v>
      </c>
      <c r="E4" s="139"/>
      <c r="F4" s="139"/>
    </row>
    <row r="6" spans="1:12" ht="50.25" customHeight="1" x14ac:dyDescent="0.25">
      <c r="A6" s="146" t="s">
        <v>9</v>
      </c>
      <c r="B6" s="140" t="s">
        <v>0</v>
      </c>
      <c r="C6" s="140" t="s">
        <v>1</v>
      </c>
      <c r="D6" s="142" t="s">
        <v>2</v>
      </c>
      <c r="E6" s="143"/>
      <c r="F6" s="142" t="s">
        <v>5</v>
      </c>
      <c r="G6" s="143"/>
      <c r="H6" s="142" t="s">
        <v>8</v>
      </c>
      <c r="I6" s="143"/>
      <c r="J6" s="144" t="s">
        <v>10</v>
      </c>
      <c r="K6" s="145"/>
      <c r="L6" s="140" t="s">
        <v>7</v>
      </c>
    </row>
    <row r="7" spans="1:12" ht="80.25" customHeight="1" x14ac:dyDescent="0.25">
      <c r="A7" s="146"/>
      <c r="B7" s="141"/>
      <c r="C7" s="141"/>
      <c r="D7" s="1" t="s">
        <v>3</v>
      </c>
      <c r="E7" s="1" t="s">
        <v>4</v>
      </c>
      <c r="F7" s="1" t="s">
        <v>6</v>
      </c>
      <c r="G7" s="2" t="s">
        <v>7</v>
      </c>
      <c r="H7" s="1" t="s">
        <v>6</v>
      </c>
      <c r="I7" s="2" t="s">
        <v>7</v>
      </c>
      <c r="J7" s="1" t="s">
        <v>6</v>
      </c>
      <c r="K7" s="2" t="s">
        <v>7</v>
      </c>
      <c r="L7" s="141"/>
    </row>
    <row r="8" spans="1:12" x14ac:dyDescent="0.25">
      <c r="A8" s="56">
        <v>1</v>
      </c>
      <c r="B8" s="56">
        <v>2</v>
      </c>
      <c r="C8" s="56">
        <v>3</v>
      </c>
      <c r="D8" s="56">
        <v>4</v>
      </c>
      <c r="E8" s="56">
        <v>5</v>
      </c>
      <c r="F8" s="56">
        <v>6</v>
      </c>
      <c r="G8" s="56">
        <v>7</v>
      </c>
      <c r="H8" s="56">
        <v>8</v>
      </c>
      <c r="I8" s="56">
        <v>9</v>
      </c>
      <c r="J8" s="56">
        <v>10</v>
      </c>
      <c r="K8" s="56">
        <v>11</v>
      </c>
      <c r="L8" s="56">
        <v>12</v>
      </c>
    </row>
    <row r="9" spans="1:12" x14ac:dyDescent="0.25">
      <c r="A9" s="154" t="s">
        <v>87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</row>
    <row r="10" spans="1:12" x14ac:dyDescent="0.25">
      <c r="A10" s="155">
        <v>1</v>
      </c>
      <c r="B10" s="52" t="s">
        <v>88</v>
      </c>
      <c r="C10" s="57" t="s">
        <v>13</v>
      </c>
      <c r="D10" s="2"/>
      <c r="E10" s="2">
        <v>162.5</v>
      </c>
      <c r="F10" s="2"/>
      <c r="G10" s="2"/>
      <c r="H10" s="2"/>
      <c r="I10" s="2"/>
      <c r="J10" s="2"/>
      <c r="K10" s="2"/>
      <c r="L10" s="2"/>
    </row>
    <row r="11" spans="1:12" x14ac:dyDescent="0.25">
      <c r="A11" s="156"/>
      <c r="B11" s="59" t="s">
        <v>15</v>
      </c>
      <c r="C11" s="2" t="s">
        <v>16</v>
      </c>
      <c r="D11" s="2">
        <v>1</v>
      </c>
      <c r="E11" s="2">
        <f>E10*D11</f>
        <v>162.5</v>
      </c>
      <c r="F11" s="2"/>
      <c r="G11" s="2"/>
      <c r="H11" s="2"/>
      <c r="I11" s="54"/>
      <c r="J11" s="2"/>
      <c r="K11" s="2"/>
      <c r="L11" s="54"/>
    </row>
    <row r="12" spans="1:12" x14ac:dyDescent="0.25">
      <c r="A12" s="157"/>
      <c r="B12" s="59" t="s">
        <v>95</v>
      </c>
      <c r="C12" s="2" t="s">
        <v>16</v>
      </c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158" t="s">
        <v>11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60"/>
    </row>
    <row r="14" spans="1:12" x14ac:dyDescent="0.25">
      <c r="A14" s="155">
        <v>1</v>
      </c>
      <c r="B14" s="62" t="s">
        <v>187</v>
      </c>
      <c r="C14" s="102" t="s">
        <v>20</v>
      </c>
      <c r="D14" s="57"/>
      <c r="E14" s="57">
        <v>44.75</v>
      </c>
      <c r="F14" s="58"/>
      <c r="G14" s="58"/>
      <c r="H14" s="58"/>
      <c r="I14" s="58"/>
      <c r="J14" s="58"/>
      <c r="K14" s="58"/>
      <c r="L14" s="58"/>
    </row>
    <row r="15" spans="1:12" x14ac:dyDescent="0.25">
      <c r="A15" s="156"/>
      <c r="B15" s="59" t="s">
        <v>15</v>
      </c>
      <c r="C15" s="55" t="s">
        <v>16</v>
      </c>
      <c r="D15" s="2">
        <v>1</v>
      </c>
      <c r="E15" s="2">
        <f>E14*D15</f>
        <v>44.75</v>
      </c>
      <c r="F15" s="61"/>
      <c r="G15" s="61"/>
      <c r="H15" s="61"/>
      <c r="I15" s="61"/>
      <c r="J15" s="61"/>
      <c r="K15" s="61"/>
      <c r="L15" s="61"/>
    </row>
    <row r="16" spans="1:12" x14ac:dyDescent="0.25">
      <c r="A16" s="157"/>
      <c r="B16" s="59" t="s">
        <v>147</v>
      </c>
      <c r="C16" s="55" t="s">
        <v>97</v>
      </c>
      <c r="D16" s="2"/>
      <c r="E16" s="2">
        <v>1</v>
      </c>
      <c r="F16" s="61"/>
      <c r="G16" s="61"/>
      <c r="H16" s="61"/>
      <c r="I16" s="61"/>
      <c r="J16" s="61"/>
      <c r="K16" s="61"/>
      <c r="L16" s="61"/>
    </row>
    <row r="17" spans="1:12" x14ac:dyDescent="0.25">
      <c r="A17" s="155">
        <v>2</v>
      </c>
      <c r="B17" s="62" t="s">
        <v>188</v>
      </c>
      <c r="C17" s="102" t="s">
        <v>20</v>
      </c>
      <c r="D17" s="57"/>
      <c r="E17" s="57">
        <v>36.9</v>
      </c>
      <c r="F17" s="58"/>
      <c r="G17" s="58"/>
      <c r="H17" s="58"/>
      <c r="I17" s="58"/>
      <c r="J17" s="58"/>
      <c r="K17" s="58"/>
      <c r="L17" s="58"/>
    </row>
    <row r="18" spans="1:12" x14ac:dyDescent="0.25">
      <c r="A18" s="157"/>
      <c r="B18" s="59" t="s">
        <v>15</v>
      </c>
      <c r="C18" s="55" t="s">
        <v>16</v>
      </c>
      <c r="D18" s="2">
        <v>1</v>
      </c>
      <c r="E18" s="2">
        <f>E17*D18</f>
        <v>36.9</v>
      </c>
      <c r="F18" s="61"/>
      <c r="G18" s="61"/>
      <c r="H18" s="61"/>
      <c r="I18" s="61"/>
      <c r="J18" s="61"/>
      <c r="K18" s="61"/>
      <c r="L18" s="61"/>
    </row>
    <row r="19" spans="1:12" x14ac:dyDescent="0.25">
      <c r="A19" s="155">
        <v>3</v>
      </c>
      <c r="B19" s="62" t="s">
        <v>196</v>
      </c>
      <c r="C19" s="102" t="s">
        <v>21</v>
      </c>
      <c r="D19" s="57"/>
      <c r="E19" s="57">
        <v>1</v>
      </c>
      <c r="F19" s="58"/>
      <c r="G19" s="58"/>
      <c r="H19" s="58"/>
      <c r="I19" s="58"/>
      <c r="J19" s="58"/>
      <c r="K19" s="58"/>
      <c r="L19" s="58"/>
    </row>
    <row r="20" spans="1:12" x14ac:dyDescent="0.25">
      <c r="A20" s="157"/>
      <c r="B20" s="59" t="s">
        <v>15</v>
      </c>
      <c r="C20" s="55" t="s">
        <v>16</v>
      </c>
      <c r="D20" s="2">
        <v>1</v>
      </c>
      <c r="E20" s="2">
        <f>E19*D20</f>
        <v>1</v>
      </c>
      <c r="F20" s="61"/>
      <c r="G20" s="61"/>
      <c r="H20" s="61"/>
      <c r="I20" s="61"/>
      <c r="J20" s="61"/>
      <c r="K20" s="61"/>
      <c r="L20" s="61"/>
    </row>
    <row r="21" spans="1:12" x14ac:dyDescent="0.25">
      <c r="A21" s="155">
        <v>4</v>
      </c>
      <c r="B21" s="62" t="s">
        <v>192</v>
      </c>
      <c r="C21" s="102" t="s">
        <v>20</v>
      </c>
      <c r="D21" s="57"/>
      <c r="E21" s="57">
        <v>9.75</v>
      </c>
      <c r="F21" s="58"/>
      <c r="G21" s="58"/>
      <c r="H21" s="58"/>
      <c r="I21" s="58"/>
      <c r="J21" s="58"/>
      <c r="K21" s="58"/>
      <c r="L21" s="58"/>
    </row>
    <row r="22" spans="1:12" x14ac:dyDescent="0.25">
      <c r="A22" s="157"/>
      <c r="B22" s="59" t="s">
        <v>15</v>
      </c>
      <c r="C22" s="55" t="s">
        <v>16</v>
      </c>
      <c r="D22" s="2">
        <v>1</v>
      </c>
      <c r="E22" s="2">
        <f>E21*D22</f>
        <v>9.75</v>
      </c>
      <c r="F22" s="61"/>
      <c r="G22" s="61"/>
      <c r="H22" s="61"/>
      <c r="I22" s="61"/>
      <c r="J22" s="61"/>
      <c r="K22" s="61"/>
      <c r="L22" s="61"/>
    </row>
    <row r="23" spans="1:12" ht="25.5" x14ac:dyDescent="0.25">
      <c r="A23" s="155">
        <v>5</v>
      </c>
      <c r="B23" s="62" t="s">
        <v>193</v>
      </c>
      <c r="C23" s="102" t="s">
        <v>13</v>
      </c>
      <c r="D23" s="57"/>
      <c r="E23" s="57">
        <v>36.4</v>
      </c>
      <c r="F23" s="58"/>
      <c r="G23" s="58"/>
      <c r="H23" s="58"/>
      <c r="I23" s="58"/>
      <c r="J23" s="58"/>
      <c r="K23" s="58"/>
      <c r="L23" s="58"/>
    </row>
    <row r="24" spans="1:12" x14ac:dyDescent="0.25">
      <c r="A24" s="157"/>
      <c r="B24" s="59" t="s">
        <v>15</v>
      </c>
      <c r="C24" s="55" t="s">
        <v>16</v>
      </c>
      <c r="D24" s="2">
        <v>1</v>
      </c>
      <c r="E24" s="2">
        <f>E23*D24</f>
        <v>36.4</v>
      </c>
      <c r="F24" s="61"/>
      <c r="G24" s="61"/>
      <c r="H24" s="61"/>
      <c r="I24" s="61"/>
      <c r="J24" s="61"/>
      <c r="K24" s="61"/>
      <c r="L24" s="61"/>
    </row>
    <row r="25" spans="1:12" ht="25.5" x14ac:dyDescent="0.25">
      <c r="A25" s="155">
        <v>6</v>
      </c>
      <c r="B25" s="62" t="s">
        <v>194</v>
      </c>
      <c r="C25" s="102" t="s">
        <v>13</v>
      </c>
      <c r="D25" s="57"/>
      <c r="E25" s="57">
        <v>9.75</v>
      </c>
      <c r="F25" s="58"/>
      <c r="G25" s="58"/>
      <c r="H25" s="58"/>
      <c r="I25" s="58"/>
      <c r="J25" s="58"/>
      <c r="K25" s="58"/>
      <c r="L25" s="58"/>
    </row>
    <row r="26" spans="1:12" x14ac:dyDescent="0.25">
      <c r="A26" s="157"/>
      <c r="B26" s="59" t="s">
        <v>15</v>
      </c>
      <c r="C26" s="55" t="s">
        <v>16</v>
      </c>
      <c r="D26" s="2">
        <v>1</v>
      </c>
      <c r="E26" s="2">
        <f>E25*D26</f>
        <v>9.75</v>
      </c>
      <c r="F26" s="61"/>
      <c r="G26" s="61"/>
      <c r="H26" s="61"/>
      <c r="I26" s="61"/>
      <c r="J26" s="61"/>
      <c r="K26" s="61"/>
      <c r="L26" s="61"/>
    </row>
    <row r="27" spans="1:12" ht="25.5" x14ac:dyDescent="0.25">
      <c r="A27" s="155">
        <v>7</v>
      </c>
      <c r="B27" s="62" t="s">
        <v>195</v>
      </c>
      <c r="C27" s="57" t="s">
        <v>20</v>
      </c>
      <c r="D27" s="57"/>
      <c r="E27" s="57">
        <v>4</v>
      </c>
      <c r="F27" s="58"/>
      <c r="G27" s="58"/>
      <c r="H27" s="58"/>
      <c r="I27" s="58"/>
      <c r="J27" s="58"/>
      <c r="K27" s="58"/>
      <c r="L27" s="58"/>
    </row>
    <row r="28" spans="1:12" x14ac:dyDescent="0.25">
      <c r="A28" s="157"/>
      <c r="B28" s="59" t="s">
        <v>15</v>
      </c>
      <c r="C28" s="2" t="s">
        <v>16</v>
      </c>
      <c r="D28" s="2">
        <v>1</v>
      </c>
      <c r="E28" s="2">
        <f>E27*D28</f>
        <v>4</v>
      </c>
      <c r="F28" s="61"/>
      <c r="G28" s="61"/>
      <c r="H28" s="61"/>
      <c r="I28" s="61"/>
      <c r="J28" s="61"/>
      <c r="K28" s="61"/>
      <c r="L28" s="61"/>
    </row>
    <row r="29" spans="1:12" ht="25.5" x14ac:dyDescent="0.25">
      <c r="A29" s="132">
        <v>8</v>
      </c>
      <c r="B29" s="62" t="s">
        <v>38</v>
      </c>
      <c r="C29" s="102" t="s">
        <v>14</v>
      </c>
      <c r="D29" s="57"/>
      <c r="E29" s="57">
        <v>21.76</v>
      </c>
      <c r="F29" s="58"/>
      <c r="G29" s="58"/>
      <c r="H29" s="58"/>
      <c r="I29" s="58"/>
      <c r="J29" s="58"/>
      <c r="K29" s="58"/>
      <c r="L29" s="58"/>
    </row>
    <row r="30" spans="1:12" x14ac:dyDescent="0.25">
      <c r="A30" s="133"/>
      <c r="B30" s="59" t="s">
        <v>15</v>
      </c>
      <c r="C30" s="55" t="s">
        <v>16</v>
      </c>
      <c r="D30" s="2">
        <v>1</v>
      </c>
      <c r="E30" s="2">
        <f>E29*D30</f>
        <v>21.76</v>
      </c>
      <c r="F30" s="61"/>
      <c r="G30" s="61"/>
      <c r="H30" s="61"/>
      <c r="I30" s="61"/>
      <c r="J30" s="61"/>
      <c r="K30" s="61"/>
      <c r="L30" s="61"/>
    </row>
    <row r="31" spans="1:12" x14ac:dyDescent="0.25">
      <c r="A31" s="134"/>
      <c r="B31" s="59" t="s">
        <v>39</v>
      </c>
      <c r="C31" s="55" t="s">
        <v>22</v>
      </c>
      <c r="D31" s="2">
        <v>1.75</v>
      </c>
      <c r="E31" s="2">
        <f>E29*D31</f>
        <v>38.080000000000005</v>
      </c>
      <c r="F31" s="61"/>
      <c r="G31" s="61"/>
      <c r="H31" s="61"/>
      <c r="I31" s="61"/>
      <c r="J31" s="61"/>
      <c r="K31" s="61"/>
      <c r="L31" s="61"/>
    </row>
    <row r="32" spans="1:12" x14ac:dyDescent="0.25">
      <c r="A32" s="136" t="s">
        <v>260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</row>
    <row r="33" spans="1:12" x14ac:dyDescent="0.25">
      <c r="A33" s="132">
        <v>1</v>
      </c>
      <c r="B33" s="52" t="s">
        <v>263</v>
      </c>
      <c r="C33" s="57" t="s">
        <v>19</v>
      </c>
      <c r="D33" s="57"/>
      <c r="E33" s="57">
        <v>11.3</v>
      </c>
      <c r="F33" s="58"/>
      <c r="G33" s="58"/>
      <c r="H33" s="58"/>
      <c r="I33" s="58"/>
      <c r="J33" s="58"/>
      <c r="K33" s="58"/>
      <c r="L33" s="58"/>
    </row>
    <row r="34" spans="1:12" x14ac:dyDescent="0.25">
      <c r="A34" s="133"/>
      <c r="B34" s="59" t="s">
        <v>15</v>
      </c>
      <c r="C34" s="2" t="s">
        <v>16</v>
      </c>
      <c r="D34" s="2">
        <v>1</v>
      </c>
      <c r="E34" s="2">
        <f>E33*D34</f>
        <v>11.3</v>
      </c>
      <c r="F34" s="61"/>
      <c r="G34" s="61"/>
      <c r="H34" s="61"/>
      <c r="I34" s="61"/>
      <c r="J34" s="61"/>
      <c r="K34" s="61"/>
      <c r="L34" s="61"/>
    </row>
    <row r="35" spans="1:12" x14ac:dyDescent="0.25">
      <c r="A35" s="133"/>
      <c r="B35" s="59" t="s">
        <v>183</v>
      </c>
      <c r="C35" s="2" t="s">
        <v>13</v>
      </c>
      <c r="D35" s="2">
        <v>0.8</v>
      </c>
      <c r="E35" s="2">
        <f>D35*E33</f>
        <v>9.0400000000000009</v>
      </c>
      <c r="F35" s="61"/>
      <c r="G35" s="61"/>
      <c r="H35" s="61"/>
      <c r="I35" s="61"/>
      <c r="J35" s="61"/>
      <c r="K35" s="61"/>
      <c r="L35" s="61"/>
    </row>
    <row r="36" spans="1:12" x14ac:dyDescent="0.25">
      <c r="A36" s="134"/>
      <c r="B36" s="59" t="s">
        <v>17</v>
      </c>
      <c r="C36" s="2" t="s">
        <v>16</v>
      </c>
      <c r="D36" s="2">
        <v>0.5</v>
      </c>
      <c r="E36" s="2">
        <f>E33*D36</f>
        <v>5.65</v>
      </c>
      <c r="F36" s="61"/>
      <c r="G36" s="61"/>
      <c r="H36" s="61"/>
      <c r="I36" s="61"/>
      <c r="J36" s="61"/>
      <c r="K36" s="61"/>
      <c r="L36" s="61"/>
    </row>
    <row r="37" spans="1:12" ht="25.5" x14ac:dyDescent="0.25">
      <c r="A37" s="132">
        <v>2</v>
      </c>
      <c r="B37" s="62" t="s">
        <v>267</v>
      </c>
      <c r="C37" s="57" t="s">
        <v>19</v>
      </c>
      <c r="D37" s="57"/>
      <c r="E37" s="57">
        <v>37</v>
      </c>
      <c r="F37" s="58"/>
      <c r="G37" s="58"/>
      <c r="H37" s="58"/>
      <c r="I37" s="58"/>
      <c r="J37" s="58"/>
      <c r="K37" s="58"/>
      <c r="L37" s="58"/>
    </row>
    <row r="38" spans="1:12" x14ac:dyDescent="0.25">
      <c r="A38" s="133"/>
      <c r="B38" s="59" t="s">
        <v>15</v>
      </c>
      <c r="C38" s="2" t="s">
        <v>16</v>
      </c>
      <c r="D38" s="2">
        <v>1</v>
      </c>
      <c r="E38" s="2">
        <f>E37*D38</f>
        <v>37</v>
      </c>
      <c r="F38" s="61"/>
      <c r="G38" s="61"/>
      <c r="H38" s="61"/>
      <c r="I38" s="61"/>
      <c r="J38" s="61"/>
      <c r="K38" s="61"/>
      <c r="L38" s="61"/>
    </row>
    <row r="39" spans="1:12" x14ac:dyDescent="0.25">
      <c r="A39" s="133"/>
      <c r="B39" s="59" t="s">
        <v>183</v>
      </c>
      <c r="C39" s="2" t="s">
        <v>13</v>
      </c>
      <c r="D39" s="2">
        <v>0.6</v>
      </c>
      <c r="E39" s="2">
        <f>D39*E37</f>
        <v>22.2</v>
      </c>
      <c r="F39" s="61"/>
      <c r="G39" s="61"/>
      <c r="H39" s="61"/>
      <c r="I39" s="61"/>
      <c r="J39" s="61"/>
      <c r="K39" s="61"/>
      <c r="L39" s="61"/>
    </row>
    <row r="40" spans="1:12" x14ac:dyDescent="0.25">
      <c r="A40" s="134"/>
      <c r="B40" s="59" t="s">
        <v>17</v>
      </c>
      <c r="C40" s="2" t="s">
        <v>16</v>
      </c>
      <c r="D40" s="2">
        <v>0.5</v>
      </c>
      <c r="E40" s="2">
        <f>E37*D40</f>
        <v>18.5</v>
      </c>
      <c r="F40" s="61"/>
      <c r="G40" s="61"/>
      <c r="H40" s="61"/>
      <c r="I40" s="61"/>
      <c r="J40" s="61"/>
      <c r="K40" s="61"/>
      <c r="L40" s="61"/>
    </row>
    <row r="41" spans="1:12" ht="25.5" x14ac:dyDescent="0.25">
      <c r="A41" s="133">
        <v>3</v>
      </c>
      <c r="B41" s="62" t="s">
        <v>268</v>
      </c>
      <c r="C41" s="57" t="s">
        <v>20</v>
      </c>
      <c r="D41" s="57"/>
      <c r="E41" s="57">
        <v>12</v>
      </c>
      <c r="F41" s="58"/>
      <c r="G41" s="58"/>
      <c r="H41" s="58"/>
      <c r="I41" s="58"/>
      <c r="J41" s="58"/>
      <c r="K41" s="58"/>
      <c r="L41" s="58"/>
    </row>
    <row r="42" spans="1:12" x14ac:dyDescent="0.25">
      <c r="A42" s="133"/>
      <c r="B42" s="59" t="s">
        <v>15</v>
      </c>
      <c r="C42" s="2" t="s">
        <v>16</v>
      </c>
      <c r="D42" s="2">
        <v>1</v>
      </c>
      <c r="E42" s="2">
        <f>E41*D42</f>
        <v>12</v>
      </c>
      <c r="F42" s="61"/>
      <c r="G42" s="61"/>
      <c r="H42" s="61"/>
      <c r="I42" s="61"/>
      <c r="J42" s="61"/>
      <c r="K42" s="61"/>
      <c r="L42" s="61"/>
    </row>
    <row r="43" spans="1:12" x14ac:dyDescent="0.25">
      <c r="A43" s="133"/>
      <c r="B43" s="59" t="s">
        <v>183</v>
      </c>
      <c r="C43" s="2" t="s">
        <v>13</v>
      </c>
      <c r="D43" s="2">
        <v>1.08</v>
      </c>
      <c r="E43" s="2">
        <f>D43*E41</f>
        <v>12.96</v>
      </c>
      <c r="F43" s="61"/>
      <c r="G43" s="61"/>
      <c r="H43" s="61"/>
      <c r="I43" s="61"/>
      <c r="J43" s="61"/>
      <c r="K43" s="61"/>
      <c r="L43" s="61"/>
    </row>
    <row r="44" spans="1:12" x14ac:dyDescent="0.25">
      <c r="A44" s="133"/>
      <c r="B44" s="59" t="s">
        <v>17</v>
      </c>
      <c r="C44" s="2" t="s">
        <v>16</v>
      </c>
      <c r="D44" s="2">
        <v>0.5</v>
      </c>
      <c r="E44" s="2">
        <f>E41*D44</f>
        <v>6</v>
      </c>
      <c r="F44" s="61"/>
      <c r="G44" s="61"/>
      <c r="H44" s="61"/>
      <c r="I44" s="61"/>
      <c r="J44" s="61"/>
      <c r="K44" s="61"/>
      <c r="L44" s="61"/>
    </row>
    <row r="45" spans="1:12" x14ac:dyDescent="0.25">
      <c r="A45" s="126">
        <v>4</v>
      </c>
      <c r="B45" s="52" t="s">
        <v>262</v>
      </c>
      <c r="C45" s="57" t="s">
        <v>19</v>
      </c>
      <c r="D45" s="57"/>
      <c r="E45" s="57">
        <v>10</v>
      </c>
      <c r="F45" s="58"/>
      <c r="G45" s="58"/>
      <c r="H45" s="58"/>
      <c r="I45" s="58"/>
      <c r="J45" s="58"/>
      <c r="K45" s="58"/>
      <c r="L45" s="58"/>
    </row>
    <row r="46" spans="1:12" x14ac:dyDescent="0.25">
      <c r="A46" s="127"/>
      <c r="B46" s="59" t="s">
        <v>15</v>
      </c>
      <c r="C46" s="2" t="s">
        <v>16</v>
      </c>
      <c r="D46" s="2">
        <v>1</v>
      </c>
      <c r="E46" s="2">
        <f>E45*D46</f>
        <v>10</v>
      </c>
      <c r="F46" s="61"/>
      <c r="G46" s="61"/>
      <c r="H46" s="61"/>
      <c r="I46" s="61"/>
      <c r="J46" s="61"/>
      <c r="K46" s="61"/>
      <c r="L46" s="61"/>
    </row>
    <row r="47" spans="1:12" x14ac:dyDescent="0.25">
      <c r="A47" s="127"/>
      <c r="B47" s="59" t="s">
        <v>261</v>
      </c>
      <c r="C47" s="2" t="s">
        <v>19</v>
      </c>
      <c r="D47" s="2">
        <v>1.05</v>
      </c>
      <c r="E47" s="2">
        <f>E45*D47</f>
        <v>10.5</v>
      </c>
      <c r="F47" s="61"/>
      <c r="G47" s="61"/>
      <c r="H47" s="61"/>
      <c r="I47" s="61"/>
      <c r="J47" s="61"/>
      <c r="K47" s="61"/>
      <c r="L47" s="61"/>
    </row>
    <row r="48" spans="1:12" x14ac:dyDescent="0.25">
      <c r="A48" s="128"/>
      <c r="B48" s="59" t="s">
        <v>17</v>
      </c>
      <c r="C48" s="2" t="s">
        <v>16</v>
      </c>
      <c r="D48" s="2">
        <v>1</v>
      </c>
      <c r="E48" s="2">
        <f>D48*E45</f>
        <v>10</v>
      </c>
      <c r="F48" s="61"/>
      <c r="G48" s="61"/>
      <c r="H48" s="61"/>
      <c r="I48" s="61"/>
      <c r="J48" s="61"/>
      <c r="K48" s="61"/>
      <c r="L48" s="61"/>
    </row>
    <row r="49" spans="1:12" x14ac:dyDescent="0.25">
      <c r="A49" s="136" t="s">
        <v>197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</row>
    <row r="50" spans="1:12" ht="25.5" x14ac:dyDescent="0.25">
      <c r="A50" s="132">
        <v>1</v>
      </c>
      <c r="B50" s="62" t="s">
        <v>198</v>
      </c>
      <c r="C50" s="57" t="s">
        <v>13</v>
      </c>
      <c r="D50" s="57"/>
      <c r="E50" s="57">
        <v>9.75</v>
      </c>
      <c r="F50" s="58"/>
      <c r="G50" s="58"/>
      <c r="H50" s="58"/>
      <c r="I50" s="58"/>
      <c r="J50" s="58"/>
      <c r="K50" s="58"/>
      <c r="L50" s="58"/>
    </row>
    <row r="51" spans="1:12" x14ac:dyDescent="0.25">
      <c r="A51" s="133"/>
      <c r="B51" s="59" t="s">
        <v>15</v>
      </c>
      <c r="C51" s="2" t="s">
        <v>16</v>
      </c>
      <c r="D51" s="2">
        <v>1</v>
      </c>
      <c r="E51" s="2">
        <f>E50*D51</f>
        <v>9.75</v>
      </c>
      <c r="F51" s="61"/>
      <c r="G51" s="61"/>
      <c r="H51" s="61"/>
      <c r="I51" s="61"/>
      <c r="J51" s="61"/>
      <c r="K51" s="61"/>
      <c r="L51" s="61"/>
    </row>
    <row r="52" spans="1:12" x14ac:dyDescent="0.25">
      <c r="A52" s="133"/>
      <c r="B52" s="59" t="s">
        <v>25</v>
      </c>
      <c r="C52" s="2" t="s">
        <v>13</v>
      </c>
      <c r="D52" s="2">
        <v>1.05</v>
      </c>
      <c r="E52" s="2">
        <f>E50*D52</f>
        <v>10.237500000000001</v>
      </c>
      <c r="F52" s="61"/>
      <c r="G52" s="61"/>
      <c r="H52" s="61"/>
      <c r="I52" s="61"/>
      <c r="J52" s="61"/>
      <c r="K52" s="61"/>
      <c r="L52" s="61"/>
    </row>
    <row r="53" spans="1:12" ht="25.5" x14ac:dyDescent="0.25">
      <c r="A53" s="129">
        <v>2</v>
      </c>
      <c r="B53" s="62" t="s">
        <v>199</v>
      </c>
      <c r="C53" s="57" t="s">
        <v>20</v>
      </c>
      <c r="D53" s="57"/>
      <c r="E53" s="57">
        <v>7</v>
      </c>
      <c r="F53" s="58"/>
      <c r="G53" s="58"/>
      <c r="H53" s="58"/>
      <c r="I53" s="58"/>
      <c r="J53" s="58"/>
      <c r="K53" s="58"/>
      <c r="L53" s="58"/>
    </row>
    <row r="54" spans="1:12" x14ac:dyDescent="0.25">
      <c r="A54" s="130"/>
      <c r="B54" s="59" t="s">
        <v>15</v>
      </c>
      <c r="C54" s="2" t="s">
        <v>16</v>
      </c>
      <c r="D54" s="2">
        <v>1</v>
      </c>
      <c r="E54" s="2">
        <f>E53*D54</f>
        <v>7</v>
      </c>
      <c r="F54" s="61"/>
      <c r="G54" s="61"/>
      <c r="H54" s="61"/>
      <c r="I54" s="61"/>
      <c r="J54" s="61"/>
      <c r="K54" s="61"/>
      <c r="L54" s="61"/>
    </row>
    <row r="55" spans="1:12" x14ac:dyDescent="0.25">
      <c r="A55" s="130"/>
      <c r="B55" s="59" t="s">
        <v>25</v>
      </c>
      <c r="C55" s="2" t="s">
        <v>13</v>
      </c>
      <c r="D55" s="2">
        <v>2.0499999999999998</v>
      </c>
      <c r="E55" s="2">
        <f>E53*D55</f>
        <v>14.349999999999998</v>
      </c>
      <c r="F55" s="61"/>
      <c r="G55" s="61"/>
      <c r="H55" s="61"/>
      <c r="I55" s="61"/>
      <c r="J55" s="61"/>
      <c r="K55" s="61"/>
      <c r="L55" s="61"/>
    </row>
    <row r="56" spans="1:12" x14ac:dyDescent="0.25">
      <c r="A56" s="130"/>
      <c r="B56" s="59" t="s">
        <v>113</v>
      </c>
      <c r="C56" s="2" t="s">
        <v>19</v>
      </c>
      <c r="D56" s="2"/>
      <c r="E56" s="2">
        <v>14.5</v>
      </c>
      <c r="F56" s="61"/>
      <c r="G56" s="61"/>
      <c r="H56" s="61"/>
      <c r="I56" s="61"/>
      <c r="J56" s="61"/>
      <c r="K56" s="61"/>
      <c r="L56" s="61"/>
    </row>
    <row r="57" spans="1:12" ht="25.5" x14ac:dyDescent="0.25">
      <c r="A57" s="129">
        <v>3</v>
      </c>
      <c r="B57" s="62" t="s">
        <v>201</v>
      </c>
      <c r="C57" s="103" t="s">
        <v>13</v>
      </c>
      <c r="D57" s="103"/>
      <c r="E57" s="57">
        <v>9.75</v>
      </c>
      <c r="F57" s="104"/>
      <c r="G57" s="104"/>
      <c r="H57" s="104"/>
      <c r="I57" s="104"/>
      <c r="J57" s="104"/>
      <c r="K57" s="104"/>
      <c r="L57" s="104"/>
    </row>
    <row r="58" spans="1:12" x14ac:dyDescent="0.25">
      <c r="A58" s="130"/>
      <c r="B58" s="59" t="s">
        <v>15</v>
      </c>
      <c r="C58" s="2" t="s">
        <v>16</v>
      </c>
      <c r="D58" s="2">
        <v>1</v>
      </c>
      <c r="E58" s="2">
        <f>E57*D58</f>
        <v>9.75</v>
      </c>
      <c r="F58" s="61"/>
      <c r="G58" s="61"/>
      <c r="H58" s="61"/>
      <c r="I58" s="61"/>
      <c r="J58" s="61"/>
      <c r="K58" s="61"/>
      <c r="L58" s="61"/>
    </row>
    <row r="59" spans="1:12" x14ac:dyDescent="0.25">
      <c r="A59" s="130"/>
      <c r="B59" s="59" t="s">
        <v>26</v>
      </c>
      <c r="C59" s="2" t="s">
        <v>23</v>
      </c>
      <c r="D59" s="2">
        <v>0.15</v>
      </c>
      <c r="E59" s="2">
        <f>E57*D59</f>
        <v>1.4624999999999999</v>
      </c>
      <c r="F59" s="61"/>
      <c r="G59" s="61"/>
      <c r="H59" s="61"/>
      <c r="I59" s="61"/>
      <c r="J59" s="61"/>
      <c r="K59" s="61"/>
      <c r="L59" s="61"/>
    </row>
    <row r="60" spans="1:12" x14ac:dyDescent="0.25">
      <c r="A60" s="130"/>
      <c r="B60" s="59" t="s">
        <v>27</v>
      </c>
      <c r="C60" s="2" t="s">
        <v>18</v>
      </c>
      <c r="D60" s="2">
        <v>1.2</v>
      </c>
      <c r="E60" s="2">
        <f>E57*D60</f>
        <v>11.7</v>
      </c>
      <c r="F60" s="61"/>
      <c r="G60" s="61"/>
      <c r="H60" s="61"/>
      <c r="I60" s="61"/>
      <c r="J60" s="61"/>
      <c r="K60" s="61"/>
      <c r="L60" s="61"/>
    </row>
    <row r="61" spans="1:12" x14ac:dyDescent="0.25">
      <c r="A61" s="130"/>
      <c r="B61" s="59" t="s">
        <v>28</v>
      </c>
      <c r="C61" s="2" t="s">
        <v>23</v>
      </c>
      <c r="D61" s="2">
        <v>0.4</v>
      </c>
      <c r="E61" s="2">
        <f>E57*D61</f>
        <v>3.9000000000000004</v>
      </c>
      <c r="F61" s="61"/>
      <c r="G61" s="61"/>
      <c r="H61" s="61"/>
      <c r="I61" s="61"/>
      <c r="J61" s="61"/>
      <c r="K61" s="61"/>
      <c r="L61" s="61"/>
    </row>
    <row r="62" spans="1:12" x14ac:dyDescent="0.25">
      <c r="A62" s="131"/>
      <c r="B62" s="59" t="s">
        <v>17</v>
      </c>
      <c r="C62" s="2" t="s">
        <v>16</v>
      </c>
      <c r="D62" s="2">
        <v>0.3</v>
      </c>
      <c r="E62" s="2">
        <f>E57*D62</f>
        <v>2.9249999999999998</v>
      </c>
      <c r="F62" s="61"/>
      <c r="G62" s="61"/>
      <c r="H62" s="61"/>
      <c r="I62" s="61"/>
      <c r="J62" s="61"/>
      <c r="K62" s="61"/>
      <c r="L62" s="61"/>
    </row>
    <row r="63" spans="1:12" ht="25.5" x14ac:dyDescent="0.25">
      <c r="A63" s="132">
        <v>4</v>
      </c>
      <c r="B63" s="62" t="s">
        <v>202</v>
      </c>
      <c r="C63" s="57" t="s">
        <v>13</v>
      </c>
      <c r="D63" s="57"/>
      <c r="E63" s="57">
        <v>9.75</v>
      </c>
      <c r="F63" s="58"/>
      <c r="G63" s="58"/>
      <c r="H63" s="58"/>
      <c r="I63" s="58"/>
      <c r="J63" s="58"/>
      <c r="K63" s="58"/>
      <c r="L63" s="58"/>
    </row>
    <row r="64" spans="1:12" x14ac:dyDescent="0.25">
      <c r="A64" s="133"/>
      <c r="B64" s="59" t="s">
        <v>15</v>
      </c>
      <c r="C64" s="2" t="s">
        <v>16</v>
      </c>
      <c r="D64" s="2">
        <v>1</v>
      </c>
      <c r="E64" s="2">
        <f>E63*D64</f>
        <v>9.75</v>
      </c>
      <c r="F64" s="61"/>
      <c r="G64" s="61"/>
      <c r="H64" s="61"/>
      <c r="I64" s="61"/>
      <c r="J64" s="61"/>
      <c r="K64" s="61"/>
      <c r="L64" s="61"/>
    </row>
    <row r="65" spans="1:12" x14ac:dyDescent="0.25">
      <c r="A65" s="133"/>
      <c r="B65" s="59" t="s">
        <v>76</v>
      </c>
      <c r="C65" s="2" t="s">
        <v>13</v>
      </c>
      <c r="D65" s="2">
        <v>1.05</v>
      </c>
      <c r="E65" s="2">
        <f>E63*D65</f>
        <v>10.237500000000001</v>
      </c>
      <c r="F65" s="61"/>
      <c r="G65" s="61"/>
      <c r="H65" s="61"/>
      <c r="I65" s="61"/>
      <c r="J65" s="61"/>
      <c r="K65" s="61"/>
      <c r="L65" s="61"/>
    </row>
    <row r="66" spans="1:12" x14ac:dyDescent="0.25">
      <c r="A66" s="133"/>
      <c r="B66" s="59" t="s">
        <v>29</v>
      </c>
      <c r="C66" s="2" t="s">
        <v>18</v>
      </c>
      <c r="D66" s="2">
        <v>8</v>
      </c>
      <c r="E66" s="2">
        <f>E63*D66</f>
        <v>78</v>
      </c>
      <c r="F66" s="61"/>
      <c r="G66" s="61"/>
      <c r="H66" s="61"/>
      <c r="I66" s="61"/>
      <c r="J66" s="61"/>
      <c r="K66" s="61"/>
      <c r="L66" s="61"/>
    </row>
    <row r="67" spans="1:12" x14ac:dyDescent="0.25">
      <c r="A67" s="134"/>
      <c r="B67" s="59" t="s">
        <v>17</v>
      </c>
      <c r="C67" s="2" t="s">
        <v>16</v>
      </c>
      <c r="D67" s="2">
        <v>0.3</v>
      </c>
      <c r="E67" s="2">
        <f>E63*D67</f>
        <v>2.9249999999999998</v>
      </c>
      <c r="F67" s="61"/>
      <c r="G67" s="61"/>
      <c r="H67" s="61"/>
      <c r="I67" s="61"/>
      <c r="J67" s="61"/>
      <c r="K67" s="61"/>
      <c r="L67" s="61"/>
    </row>
    <row r="68" spans="1:12" ht="25.5" x14ac:dyDescent="0.25">
      <c r="A68" s="132">
        <v>5</v>
      </c>
      <c r="B68" s="62" t="s">
        <v>203</v>
      </c>
      <c r="C68" s="57" t="s">
        <v>13</v>
      </c>
      <c r="D68" s="57"/>
      <c r="E68" s="57">
        <v>48.2</v>
      </c>
      <c r="F68" s="58"/>
      <c r="G68" s="58"/>
      <c r="H68" s="58"/>
      <c r="I68" s="58"/>
      <c r="J68" s="58"/>
      <c r="K68" s="58"/>
      <c r="L68" s="58"/>
    </row>
    <row r="69" spans="1:12" x14ac:dyDescent="0.25">
      <c r="A69" s="133"/>
      <c r="B69" s="59" t="s">
        <v>15</v>
      </c>
      <c r="C69" s="2" t="s">
        <v>16</v>
      </c>
      <c r="D69" s="2">
        <v>1</v>
      </c>
      <c r="E69" s="2">
        <f>E68*D69</f>
        <v>48.2</v>
      </c>
      <c r="F69" s="61"/>
      <c r="G69" s="61"/>
      <c r="H69" s="61"/>
      <c r="I69" s="61"/>
      <c r="J69" s="61"/>
      <c r="K69" s="61"/>
      <c r="L69" s="61"/>
    </row>
    <row r="70" spans="1:12" x14ac:dyDescent="0.25">
      <c r="A70" s="133"/>
      <c r="B70" s="59" t="s">
        <v>75</v>
      </c>
      <c r="C70" s="2" t="s">
        <v>13</v>
      </c>
      <c r="D70" s="2">
        <v>1.05</v>
      </c>
      <c r="E70" s="2">
        <f>E68*D70</f>
        <v>50.610000000000007</v>
      </c>
      <c r="F70" s="61"/>
      <c r="G70" s="61"/>
      <c r="H70" s="61"/>
      <c r="I70" s="61"/>
      <c r="J70" s="61"/>
      <c r="K70" s="61"/>
      <c r="L70" s="61"/>
    </row>
    <row r="71" spans="1:12" x14ac:dyDescent="0.25">
      <c r="A71" s="133"/>
      <c r="B71" s="59" t="s">
        <v>29</v>
      </c>
      <c r="C71" s="2" t="s">
        <v>18</v>
      </c>
      <c r="D71" s="2">
        <v>8</v>
      </c>
      <c r="E71" s="2">
        <f>E68*D71</f>
        <v>385.6</v>
      </c>
      <c r="F71" s="61"/>
      <c r="G71" s="61"/>
      <c r="H71" s="61"/>
      <c r="I71" s="61"/>
      <c r="J71" s="61"/>
      <c r="K71" s="61"/>
      <c r="L71" s="61"/>
    </row>
    <row r="72" spans="1:12" x14ac:dyDescent="0.25">
      <c r="A72" s="134"/>
      <c r="B72" s="59" t="s">
        <v>17</v>
      </c>
      <c r="C72" s="2" t="s">
        <v>16</v>
      </c>
      <c r="D72" s="2">
        <v>0.3</v>
      </c>
      <c r="E72" s="2">
        <f>E68*D72</f>
        <v>14.46</v>
      </c>
      <c r="F72" s="61"/>
      <c r="G72" s="61"/>
      <c r="H72" s="61"/>
      <c r="I72" s="61"/>
      <c r="J72" s="61"/>
      <c r="K72" s="61"/>
      <c r="L72" s="61"/>
    </row>
    <row r="73" spans="1:12" x14ac:dyDescent="0.25">
      <c r="A73" s="129">
        <v>20</v>
      </c>
      <c r="B73" s="64" t="s">
        <v>204</v>
      </c>
      <c r="C73" s="65" t="s">
        <v>21</v>
      </c>
      <c r="D73" s="65"/>
      <c r="E73" s="65">
        <v>2</v>
      </c>
      <c r="F73" s="105"/>
      <c r="G73" s="65"/>
      <c r="H73" s="65"/>
      <c r="I73" s="65"/>
      <c r="J73" s="65"/>
      <c r="K73" s="65"/>
      <c r="L73" s="65"/>
    </row>
    <row r="74" spans="1:12" x14ac:dyDescent="0.25">
      <c r="A74" s="130"/>
      <c r="B74" s="59" t="s">
        <v>15</v>
      </c>
      <c r="C74" s="2" t="s">
        <v>16</v>
      </c>
      <c r="D74" s="2">
        <v>1</v>
      </c>
      <c r="E74" s="57">
        <f>E73*D74</f>
        <v>2</v>
      </c>
      <c r="F74" s="61"/>
      <c r="G74" s="2"/>
      <c r="H74" s="2"/>
      <c r="I74" s="2"/>
      <c r="J74" s="2"/>
      <c r="K74" s="2"/>
      <c r="L74" s="2"/>
    </row>
    <row r="75" spans="1:12" x14ac:dyDescent="0.25">
      <c r="A75" s="130"/>
      <c r="B75" s="106" t="s">
        <v>70</v>
      </c>
      <c r="C75" s="107" t="s">
        <v>21</v>
      </c>
      <c r="D75" s="8">
        <v>1</v>
      </c>
      <c r="E75" s="7">
        <f>E73*D75</f>
        <v>2</v>
      </c>
      <c r="F75" s="2"/>
      <c r="G75" s="2"/>
      <c r="H75" s="7"/>
      <c r="I75" s="7"/>
      <c r="J75" s="7"/>
      <c r="K75" s="7"/>
      <c r="L75" s="61"/>
    </row>
    <row r="76" spans="1:12" x14ac:dyDescent="0.25">
      <c r="A76" s="131"/>
      <c r="B76" s="106" t="s">
        <v>60</v>
      </c>
      <c r="C76" s="2" t="s">
        <v>16</v>
      </c>
      <c r="D76" s="8">
        <v>2.5</v>
      </c>
      <c r="E76" s="7">
        <f>E73*D76</f>
        <v>5</v>
      </c>
      <c r="F76" s="2"/>
      <c r="G76" s="2"/>
      <c r="H76" s="23"/>
      <c r="I76" s="23"/>
      <c r="J76" s="23"/>
      <c r="K76" s="23"/>
      <c r="L76" s="61"/>
    </row>
    <row r="77" spans="1:12" x14ac:dyDescent="0.25">
      <c r="A77" s="136" t="s">
        <v>205</v>
      </c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</row>
    <row r="78" spans="1:12" ht="51" x14ac:dyDescent="0.25">
      <c r="A78" s="132">
        <v>1</v>
      </c>
      <c r="B78" s="62" t="s">
        <v>214</v>
      </c>
      <c r="C78" s="57" t="s">
        <v>97</v>
      </c>
      <c r="D78" s="57"/>
      <c r="E78" s="57">
        <v>2</v>
      </c>
      <c r="F78" s="57"/>
      <c r="G78" s="58"/>
      <c r="H78" s="58"/>
      <c r="I78" s="58"/>
      <c r="J78" s="58"/>
      <c r="K78" s="58"/>
      <c r="L78" s="58"/>
    </row>
    <row r="79" spans="1:12" x14ac:dyDescent="0.25">
      <c r="A79" s="134"/>
      <c r="B79" s="59" t="s">
        <v>161</v>
      </c>
      <c r="C79" s="107" t="s">
        <v>16</v>
      </c>
      <c r="D79" s="73">
        <v>1</v>
      </c>
      <c r="E79" s="7">
        <f>E78*D79</f>
        <v>2</v>
      </c>
      <c r="F79" s="7"/>
      <c r="G79" s="7"/>
      <c r="H79" s="7"/>
      <c r="I79" s="7"/>
      <c r="J79" s="61"/>
      <c r="K79" s="61"/>
      <c r="L79" s="61"/>
    </row>
    <row r="80" spans="1:12" ht="25.5" x14ac:dyDescent="0.25">
      <c r="A80" s="132">
        <v>2</v>
      </c>
      <c r="B80" s="62" t="s">
        <v>215</v>
      </c>
      <c r="C80" s="57" t="s">
        <v>93</v>
      </c>
      <c r="D80" s="52"/>
      <c r="E80" s="57">
        <v>2.4300000000000002</v>
      </c>
      <c r="F80" s="52"/>
      <c r="G80" s="52"/>
      <c r="H80" s="52"/>
      <c r="I80" s="52"/>
      <c r="J80" s="52"/>
      <c r="K80" s="52"/>
      <c r="L80" s="52"/>
    </row>
    <row r="81" spans="1:12" x14ac:dyDescent="0.25">
      <c r="A81" s="133"/>
      <c r="B81" s="59" t="s">
        <v>15</v>
      </c>
      <c r="C81" s="2" t="s">
        <v>16</v>
      </c>
      <c r="D81" s="2">
        <v>1.1000000000000001</v>
      </c>
      <c r="E81" s="2">
        <f>E80*D81</f>
        <v>2.6730000000000005</v>
      </c>
      <c r="F81" s="61"/>
      <c r="G81" s="61"/>
      <c r="H81" s="61"/>
      <c r="I81" s="61"/>
      <c r="J81" s="61"/>
      <c r="K81" s="61"/>
      <c r="L81" s="61"/>
    </row>
    <row r="82" spans="1:12" x14ac:dyDescent="0.25">
      <c r="A82" s="133"/>
      <c r="B82" s="108" t="s">
        <v>162</v>
      </c>
      <c r="C82" s="73" t="s">
        <v>93</v>
      </c>
      <c r="D82" s="73">
        <v>1.21</v>
      </c>
      <c r="E82" s="109">
        <f>E80*D82</f>
        <v>2.9403000000000001</v>
      </c>
      <c r="F82" s="110"/>
      <c r="G82" s="23"/>
      <c r="H82" s="111"/>
      <c r="I82" s="109"/>
      <c r="J82" s="109"/>
      <c r="K82" s="109"/>
      <c r="L82" s="23"/>
    </row>
    <row r="83" spans="1:12" x14ac:dyDescent="0.25">
      <c r="A83" s="133"/>
      <c r="B83" s="108" t="s">
        <v>163</v>
      </c>
      <c r="C83" s="73" t="s">
        <v>97</v>
      </c>
      <c r="D83" s="73"/>
      <c r="E83" s="109">
        <v>1</v>
      </c>
      <c r="F83" s="110"/>
      <c r="G83" s="23"/>
      <c r="H83" s="111"/>
      <c r="I83" s="109"/>
      <c r="J83" s="61"/>
      <c r="K83" s="61"/>
      <c r="L83" s="61"/>
    </row>
    <row r="84" spans="1:12" x14ac:dyDescent="0.25">
      <c r="A84" s="134"/>
      <c r="B84" s="108" t="s">
        <v>180</v>
      </c>
      <c r="C84" s="73" t="s">
        <v>97</v>
      </c>
      <c r="D84" s="73"/>
      <c r="E84" s="109">
        <v>1</v>
      </c>
      <c r="F84" s="110"/>
      <c r="G84" s="23"/>
      <c r="H84" s="111"/>
      <c r="I84" s="109"/>
      <c r="J84" s="61"/>
      <c r="K84" s="61"/>
      <c r="L84" s="61"/>
    </row>
    <row r="85" spans="1:12" x14ac:dyDescent="0.25">
      <c r="A85" s="132">
        <v>3</v>
      </c>
      <c r="B85" s="62" t="s">
        <v>257</v>
      </c>
      <c r="C85" s="57" t="s">
        <v>93</v>
      </c>
      <c r="D85" s="52"/>
      <c r="E85" s="57">
        <v>2</v>
      </c>
      <c r="F85" s="52"/>
      <c r="G85" s="52"/>
      <c r="H85" s="52"/>
      <c r="I85" s="52"/>
      <c r="J85" s="52"/>
      <c r="K85" s="52"/>
      <c r="L85" s="52"/>
    </row>
    <row r="86" spans="1:12" x14ac:dyDescent="0.25">
      <c r="A86" s="133"/>
      <c r="B86" s="59" t="s">
        <v>15</v>
      </c>
      <c r="C86" s="2" t="s">
        <v>16</v>
      </c>
      <c r="D86" s="2">
        <v>1.1000000000000001</v>
      </c>
      <c r="E86" s="2">
        <f>E85*D86</f>
        <v>2.2000000000000002</v>
      </c>
      <c r="F86" s="61"/>
      <c r="G86" s="61"/>
      <c r="H86" s="61"/>
      <c r="I86" s="61"/>
      <c r="J86" s="61"/>
      <c r="K86" s="61"/>
      <c r="L86" s="61"/>
    </row>
    <row r="87" spans="1:12" x14ac:dyDescent="0.25">
      <c r="A87" s="134"/>
      <c r="B87" s="59" t="s">
        <v>258</v>
      </c>
      <c r="C87" s="2" t="s">
        <v>14</v>
      </c>
      <c r="D87" s="2">
        <v>1.02</v>
      </c>
      <c r="E87" s="2">
        <f>E85*D87</f>
        <v>2.04</v>
      </c>
      <c r="F87" s="61"/>
      <c r="G87" s="61"/>
      <c r="H87" s="61"/>
      <c r="I87" s="61"/>
      <c r="J87" s="61"/>
      <c r="K87" s="61"/>
      <c r="L87" s="61"/>
    </row>
    <row r="88" spans="1:12" ht="25.5" x14ac:dyDescent="0.25">
      <c r="A88" s="132">
        <v>4</v>
      </c>
      <c r="B88" s="62" t="s">
        <v>216</v>
      </c>
      <c r="C88" s="57" t="s">
        <v>14</v>
      </c>
      <c r="D88" s="57"/>
      <c r="E88" s="57">
        <v>5.63</v>
      </c>
      <c r="F88" s="58"/>
      <c r="G88" s="58"/>
      <c r="H88" s="58"/>
      <c r="I88" s="58"/>
      <c r="J88" s="58"/>
      <c r="K88" s="58"/>
      <c r="L88" s="58"/>
    </row>
    <row r="89" spans="1:12" x14ac:dyDescent="0.25">
      <c r="A89" s="133"/>
      <c r="B89" s="59" t="s">
        <v>15</v>
      </c>
      <c r="C89" s="2" t="s">
        <v>19</v>
      </c>
      <c r="D89" s="2"/>
      <c r="E89" s="2">
        <v>46.9</v>
      </c>
      <c r="F89" s="61"/>
      <c r="G89" s="61"/>
      <c r="H89" s="61"/>
      <c r="I89" s="61"/>
      <c r="J89" s="61"/>
      <c r="K89" s="61"/>
      <c r="L89" s="61"/>
    </row>
    <row r="90" spans="1:12" x14ac:dyDescent="0.25">
      <c r="A90" s="133"/>
      <c r="B90" s="59" t="s">
        <v>184</v>
      </c>
      <c r="C90" s="2" t="s">
        <v>14</v>
      </c>
      <c r="D90" s="2">
        <v>1.02</v>
      </c>
      <c r="E90" s="2">
        <f>E88*D90</f>
        <v>5.7426000000000004</v>
      </c>
      <c r="F90" s="61"/>
      <c r="G90" s="61"/>
      <c r="H90" s="61"/>
      <c r="I90" s="61"/>
      <c r="J90" s="61"/>
      <c r="K90" s="61"/>
      <c r="L90" s="61"/>
    </row>
    <row r="91" spans="1:12" x14ac:dyDescent="0.25">
      <c r="A91" s="133"/>
      <c r="B91" s="59" t="s">
        <v>164</v>
      </c>
      <c r="C91" s="2" t="s">
        <v>13</v>
      </c>
      <c r="D91" s="2">
        <v>2.56</v>
      </c>
      <c r="E91" s="2">
        <f>E88*D91</f>
        <v>14.412800000000001</v>
      </c>
      <c r="F91" s="61"/>
      <c r="G91" s="61"/>
      <c r="H91" s="61"/>
      <c r="I91" s="61"/>
      <c r="J91" s="61"/>
      <c r="K91" s="61"/>
      <c r="L91" s="61"/>
    </row>
    <row r="92" spans="1:12" x14ac:dyDescent="0.25">
      <c r="A92" s="133"/>
      <c r="B92" s="59" t="s">
        <v>165</v>
      </c>
      <c r="C92" s="2" t="s">
        <v>14</v>
      </c>
      <c r="D92" s="2">
        <v>0.1</v>
      </c>
      <c r="E92" s="2">
        <f>E88*D92</f>
        <v>0.56300000000000006</v>
      </c>
      <c r="F92" s="61"/>
      <c r="G92" s="61"/>
      <c r="H92" s="61"/>
      <c r="I92" s="61"/>
      <c r="J92" s="61"/>
      <c r="K92" s="61"/>
      <c r="L92" s="61"/>
    </row>
    <row r="93" spans="1:12" x14ac:dyDescent="0.25">
      <c r="A93" s="133"/>
      <c r="B93" s="59" t="s">
        <v>217</v>
      </c>
      <c r="C93" s="2" t="s">
        <v>185</v>
      </c>
      <c r="D93" s="2" t="s">
        <v>259</v>
      </c>
      <c r="E93" s="2">
        <f>0.235*1.02</f>
        <v>0.2397</v>
      </c>
      <c r="F93" s="61"/>
      <c r="G93" s="61"/>
      <c r="H93" s="61"/>
      <c r="I93" s="61"/>
      <c r="J93" s="61"/>
      <c r="K93" s="61"/>
      <c r="L93" s="61"/>
    </row>
    <row r="94" spans="1:12" x14ac:dyDescent="0.25">
      <c r="A94" s="133"/>
      <c r="B94" s="59" t="s">
        <v>186</v>
      </c>
      <c r="C94" s="2" t="s">
        <v>185</v>
      </c>
      <c r="D94" s="2" t="s">
        <v>259</v>
      </c>
      <c r="E94" s="2">
        <f>0.65*1.02</f>
        <v>0.66300000000000003</v>
      </c>
      <c r="F94" s="61"/>
      <c r="G94" s="61"/>
      <c r="H94" s="61"/>
      <c r="I94" s="61"/>
      <c r="J94" s="61"/>
      <c r="K94" s="61"/>
      <c r="L94" s="61"/>
    </row>
    <row r="95" spans="1:12" x14ac:dyDescent="0.25">
      <c r="A95" s="134"/>
      <c r="B95" s="59" t="s">
        <v>17</v>
      </c>
      <c r="C95" s="2" t="s">
        <v>16</v>
      </c>
      <c r="D95" s="2">
        <v>2.5</v>
      </c>
      <c r="E95" s="2">
        <f>E88*D95</f>
        <v>14.074999999999999</v>
      </c>
      <c r="F95" s="61"/>
      <c r="G95" s="61"/>
      <c r="H95" s="61"/>
      <c r="I95" s="61"/>
      <c r="J95" s="61"/>
      <c r="K95" s="61"/>
      <c r="L95" s="61"/>
    </row>
    <row r="96" spans="1:12" x14ac:dyDescent="0.25">
      <c r="A96" s="129">
        <v>5</v>
      </c>
      <c r="B96" s="52" t="s">
        <v>218</v>
      </c>
      <c r="C96" s="57" t="s">
        <v>20</v>
      </c>
      <c r="D96" s="57"/>
      <c r="E96" s="57">
        <f>E89*1.25</f>
        <v>58.625</v>
      </c>
      <c r="F96" s="58"/>
      <c r="G96" s="58"/>
      <c r="H96" s="58"/>
      <c r="I96" s="58"/>
      <c r="J96" s="58"/>
      <c r="K96" s="58"/>
      <c r="L96" s="58"/>
    </row>
    <row r="97" spans="1:12" x14ac:dyDescent="0.25">
      <c r="A97" s="130"/>
      <c r="B97" s="59" t="s">
        <v>15</v>
      </c>
      <c r="C97" s="2" t="s">
        <v>16</v>
      </c>
      <c r="D97" s="2">
        <v>1</v>
      </c>
      <c r="E97" s="2">
        <f>E96*D97</f>
        <v>58.625</v>
      </c>
      <c r="F97" s="61"/>
      <c r="G97" s="61"/>
      <c r="H97" s="61"/>
      <c r="I97" s="61"/>
      <c r="J97" s="61"/>
      <c r="K97" s="61"/>
      <c r="L97" s="61"/>
    </row>
    <row r="98" spans="1:12" x14ac:dyDescent="0.25">
      <c r="A98" s="130"/>
      <c r="B98" s="59" t="s">
        <v>265</v>
      </c>
      <c r="C98" s="2" t="s">
        <v>19</v>
      </c>
      <c r="D98" s="2" t="s">
        <v>259</v>
      </c>
      <c r="E98" s="2">
        <f>34*1.05</f>
        <v>35.700000000000003</v>
      </c>
      <c r="F98" s="61"/>
      <c r="G98" s="61"/>
      <c r="H98" s="61"/>
      <c r="I98" s="61"/>
      <c r="J98" s="61"/>
      <c r="K98" s="61"/>
      <c r="L98" s="61"/>
    </row>
    <row r="99" spans="1:12" x14ac:dyDescent="0.25">
      <c r="A99" s="130"/>
      <c r="B99" s="59" t="s">
        <v>266</v>
      </c>
      <c r="C99" s="2" t="s">
        <v>19</v>
      </c>
      <c r="D99" s="2" t="s">
        <v>259</v>
      </c>
      <c r="E99" s="2">
        <v>141</v>
      </c>
      <c r="F99" s="61"/>
      <c r="G99" s="61"/>
      <c r="H99" s="61"/>
      <c r="I99" s="61"/>
      <c r="J99" s="61"/>
      <c r="K99" s="61"/>
      <c r="L99" s="61"/>
    </row>
    <row r="100" spans="1:12" x14ac:dyDescent="0.25">
      <c r="A100" s="130"/>
      <c r="B100" s="59" t="s">
        <v>219</v>
      </c>
      <c r="C100" s="2" t="s">
        <v>20</v>
      </c>
      <c r="D100" s="2">
        <v>1.05</v>
      </c>
      <c r="E100" s="2">
        <f>E96*D100</f>
        <v>61.556250000000006</v>
      </c>
      <c r="F100" s="61"/>
      <c r="G100" s="61"/>
      <c r="H100" s="61"/>
      <c r="I100" s="61"/>
      <c r="J100" s="61"/>
      <c r="K100" s="61"/>
      <c r="L100" s="61"/>
    </row>
    <row r="101" spans="1:12" x14ac:dyDescent="0.25">
      <c r="A101" s="131"/>
      <c r="B101" s="59" t="s">
        <v>17</v>
      </c>
      <c r="C101" s="2" t="s">
        <v>16</v>
      </c>
      <c r="D101" s="2">
        <v>0.3</v>
      </c>
      <c r="E101" s="2">
        <f>E96*D101</f>
        <v>17.587499999999999</v>
      </c>
      <c r="F101" s="61"/>
      <c r="G101" s="61"/>
      <c r="H101" s="61"/>
      <c r="I101" s="61"/>
      <c r="J101" s="61"/>
      <c r="K101" s="61"/>
      <c r="L101" s="61"/>
    </row>
    <row r="102" spans="1:12" ht="25.5" x14ac:dyDescent="0.25">
      <c r="A102" s="132">
        <v>6</v>
      </c>
      <c r="B102" s="62" t="s">
        <v>264</v>
      </c>
      <c r="C102" s="57" t="s">
        <v>21</v>
      </c>
      <c r="D102" s="57"/>
      <c r="E102" s="57">
        <v>1</v>
      </c>
      <c r="F102" s="58"/>
      <c r="G102" s="58"/>
      <c r="H102" s="58"/>
      <c r="I102" s="58"/>
      <c r="J102" s="58"/>
      <c r="K102" s="58"/>
      <c r="L102" s="58"/>
    </row>
    <row r="103" spans="1:12" x14ac:dyDescent="0.25">
      <c r="A103" s="133"/>
      <c r="B103" s="59" t="s">
        <v>15</v>
      </c>
      <c r="C103" s="2" t="s">
        <v>16</v>
      </c>
      <c r="D103" s="2">
        <v>1</v>
      </c>
      <c r="E103" s="2">
        <f>E102*D103</f>
        <v>1</v>
      </c>
      <c r="F103" s="61"/>
      <c r="G103" s="61"/>
      <c r="H103" s="61"/>
      <c r="I103" s="61"/>
      <c r="J103" s="61"/>
      <c r="K103" s="61"/>
      <c r="L103" s="61"/>
    </row>
    <row r="104" spans="1:12" x14ac:dyDescent="0.25">
      <c r="A104" s="133"/>
      <c r="B104" s="59" t="s">
        <v>219</v>
      </c>
      <c r="C104" s="2" t="s">
        <v>20</v>
      </c>
      <c r="D104" s="2"/>
      <c r="E104" s="2">
        <v>2.2000000000000002</v>
      </c>
      <c r="F104" s="61"/>
      <c r="G104" s="61"/>
      <c r="H104" s="61"/>
      <c r="I104" s="61"/>
      <c r="J104" s="61"/>
      <c r="K104" s="61"/>
      <c r="L104" s="61"/>
    </row>
    <row r="105" spans="1:12" x14ac:dyDescent="0.25">
      <c r="A105" s="133"/>
      <c r="B105" s="59" t="s">
        <v>265</v>
      </c>
      <c r="C105" s="2" t="s">
        <v>19</v>
      </c>
      <c r="D105" s="2"/>
      <c r="E105" s="2">
        <v>5.8</v>
      </c>
      <c r="F105" s="61"/>
      <c r="G105" s="61"/>
      <c r="H105" s="61"/>
      <c r="I105" s="61"/>
      <c r="J105" s="61"/>
      <c r="K105" s="61"/>
      <c r="L105" s="61"/>
    </row>
    <row r="106" spans="1:12" x14ac:dyDescent="0.25">
      <c r="A106" s="134"/>
      <c r="B106" s="59" t="s">
        <v>17</v>
      </c>
      <c r="C106" s="2" t="s">
        <v>16</v>
      </c>
      <c r="D106" s="2">
        <v>1.5</v>
      </c>
      <c r="E106" s="2">
        <f>E102*D106</f>
        <v>1.5</v>
      </c>
      <c r="F106" s="61"/>
      <c r="G106" s="61"/>
      <c r="H106" s="61"/>
      <c r="I106" s="61"/>
      <c r="J106" s="61"/>
      <c r="K106" s="61"/>
      <c r="L106" s="61"/>
    </row>
    <row r="107" spans="1:12" x14ac:dyDescent="0.25">
      <c r="A107" s="132">
        <v>7</v>
      </c>
      <c r="B107" s="52" t="s">
        <v>221</v>
      </c>
      <c r="C107" s="57" t="s">
        <v>22</v>
      </c>
      <c r="D107" s="57"/>
      <c r="E107" s="57">
        <v>0.41099999999999998</v>
      </c>
      <c r="F107" s="57"/>
      <c r="G107" s="58"/>
      <c r="H107" s="58"/>
      <c r="I107" s="58"/>
      <c r="J107" s="58"/>
      <c r="K107" s="58"/>
      <c r="L107" s="58"/>
    </row>
    <row r="108" spans="1:12" x14ac:dyDescent="0.25">
      <c r="A108" s="133"/>
      <c r="B108" s="59" t="s">
        <v>15</v>
      </c>
      <c r="C108" s="2" t="s">
        <v>16</v>
      </c>
      <c r="D108" s="2">
        <v>1</v>
      </c>
      <c r="E108" s="2">
        <f>E107*D108</f>
        <v>0.41099999999999998</v>
      </c>
      <c r="F108" s="2"/>
      <c r="G108" s="61"/>
      <c r="H108" s="61"/>
      <c r="I108" s="61"/>
      <c r="J108" s="61"/>
      <c r="K108" s="61"/>
      <c r="L108" s="61"/>
    </row>
    <row r="109" spans="1:12" x14ac:dyDescent="0.25">
      <c r="A109" s="133"/>
      <c r="B109" s="59" t="s">
        <v>220</v>
      </c>
      <c r="C109" s="2" t="s">
        <v>23</v>
      </c>
      <c r="D109" s="2">
        <v>20</v>
      </c>
      <c r="E109" s="2">
        <f>E107*D109</f>
        <v>8.2199999999999989</v>
      </c>
      <c r="F109" s="2"/>
      <c r="G109" s="61"/>
      <c r="H109" s="61"/>
      <c r="I109" s="61"/>
      <c r="J109" s="61"/>
      <c r="K109" s="61"/>
      <c r="L109" s="61"/>
    </row>
    <row r="110" spans="1:12" x14ac:dyDescent="0.25">
      <c r="A110" s="134"/>
      <c r="B110" s="59" t="s">
        <v>17</v>
      </c>
      <c r="C110" s="2" t="s">
        <v>16</v>
      </c>
      <c r="D110" s="2">
        <v>25</v>
      </c>
      <c r="E110" s="2">
        <f>E107*D110</f>
        <v>10.274999999999999</v>
      </c>
      <c r="F110" s="2"/>
      <c r="G110" s="61"/>
      <c r="H110" s="61"/>
      <c r="I110" s="61"/>
      <c r="J110" s="61"/>
      <c r="K110" s="61"/>
      <c r="L110" s="61"/>
    </row>
    <row r="111" spans="1:12" x14ac:dyDescent="0.25">
      <c r="A111" s="132">
        <v>8</v>
      </c>
      <c r="B111" s="62" t="s">
        <v>158</v>
      </c>
      <c r="C111" s="57" t="s">
        <v>93</v>
      </c>
      <c r="D111" s="57"/>
      <c r="E111" s="57">
        <v>7.65</v>
      </c>
      <c r="F111" s="57"/>
      <c r="G111" s="58"/>
      <c r="H111" s="58"/>
      <c r="I111" s="58"/>
      <c r="J111" s="58"/>
      <c r="K111" s="58"/>
      <c r="L111" s="58"/>
    </row>
    <row r="112" spans="1:12" x14ac:dyDescent="0.25">
      <c r="A112" s="133"/>
      <c r="B112" s="59" t="s">
        <v>15</v>
      </c>
      <c r="C112" s="2" t="s">
        <v>16</v>
      </c>
      <c r="D112" s="2">
        <v>1</v>
      </c>
      <c r="E112" s="2">
        <f>D112*E111</f>
        <v>7.65</v>
      </c>
      <c r="F112" s="2"/>
      <c r="G112" s="61"/>
      <c r="H112" s="61"/>
      <c r="I112" s="61"/>
      <c r="J112" s="61"/>
      <c r="K112" s="61"/>
      <c r="L112" s="61"/>
    </row>
    <row r="113" spans="1:12" x14ac:dyDescent="0.25">
      <c r="A113" s="134"/>
      <c r="B113" s="59" t="s">
        <v>139</v>
      </c>
      <c r="C113" s="2" t="s">
        <v>14</v>
      </c>
      <c r="D113" s="2">
        <v>1.1000000000000001</v>
      </c>
      <c r="E113" s="2">
        <f>D113*E111</f>
        <v>8.4150000000000009</v>
      </c>
      <c r="F113" s="2"/>
      <c r="G113" s="61"/>
      <c r="H113" s="61"/>
      <c r="I113" s="61"/>
      <c r="J113" s="61"/>
      <c r="K113" s="61"/>
      <c r="L113" s="61"/>
    </row>
    <row r="114" spans="1:12" ht="25.5" x14ac:dyDescent="0.25">
      <c r="A114" s="132">
        <v>9</v>
      </c>
      <c r="B114" s="62" t="s">
        <v>222</v>
      </c>
      <c r="C114" s="57" t="s">
        <v>93</v>
      </c>
      <c r="D114" s="52"/>
      <c r="E114" s="57">
        <v>9</v>
      </c>
      <c r="F114" s="52"/>
      <c r="G114" s="52"/>
      <c r="H114" s="52"/>
      <c r="I114" s="52"/>
      <c r="J114" s="52"/>
      <c r="K114" s="52"/>
      <c r="L114" s="52"/>
    </row>
    <row r="115" spans="1:12" x14ac:dyDescent="0.25">
      <c r="A115" s="133"/>
      <c r="B115" s="59" t="s">
        <v>15</v>
      </c>
      <c r="C115" s="2" t="s">
        <v>16</v>
      </c>
      <c r="D115" s="2">
        <v>1.1000000000000001</v>
      </c>
      <c r="E115" s="2">
        <f>E114*D115</f>
        <v>9.9</v>
      </c>
      <c r="F115" s="61"/>
      <c r="G115" s="61"/>
      <c r="H115" s="61"/>
      <c r="I115" s="61"/>
      <c r="J115" s="61"/>
      <c r="K115" s="61"/>
      <c r="L115" s="61"/>
    </row>
    <row r="116" spans="1:12" x14ac:dyDescent="0.25">
      <c r="A116" s="133"/>
      <c r="B116" s="108" t="s">
        <v>162</v>
      </c>
      <c r="C116" s="73" t="s">
        <v>93</v>
      </c>
      <c r="D116" s="73">
        <v>1.21</v>
      </c>
      <c r="E116" s="109">
        <f>E114*D116</f>
        <v>10.89</v>
      </c>
      <c r="F116" s="110"/>
      <c r="G116" s="23"/>
      <c r="H116" s="111"/>
      <c r="I116" s="109"/>
      <c r="J116" s="109"/>
      <c r="K116" s="109"/>
      <c r="L116" s="23"/>
    </row>
    <row r="117" spans="1:12" x14ac:dyDescent="0.25">
      <c r="A117" s="133"/>
      <c r="B117" s="108" t="s">
        <v>163</v>
      </c>
      <c r="C117" s="73" t="s">
        <v>97</v>
      </c>
      <c r="D117" s="73"/>
      <c r="E117" s="109">
        <v>1</v>
      </c>
      <c r="F117" s="110"/>
      <c r="G117" s="23"/>
      <c r="H117" s="111"/>
      <c r="I117" s="109"/>
      <c r="J117" s="61"/>
      <c r="K117" s="61"/>
      <c r="L117" s="61"/>
    </row>
    <row r="118" spans="1:12" x14ac:dyDescent="0.25">
      <c r="A118" s="134"/>
      <c r="B118" s="108" t="s">
        <v>180</v>
      </c>
      <c r="C118" s="73" t="s">
        <v>97</v>
      </c>
      <c r="D118" s="73"/>
      <c r="E118" s="109">
        <v>1</v>
      </c>
      <c r="F118" s="110"/>
      <c r="G118" s="23"/>
      <c r="H118" s="111"/>
      <c r="I118" s="109"/>
      <c r="J118" s="61"/>
      <c r="K118" s="61"/>
      <c r="L118" s="61"/>
    </row>
    <row r="119" spans="1:12" ht="38.25" x14ac:dyDescent="0.25">
      <c r="A119" s="147">
        <v>10</v>
      </c>
      <c r="B119" s="112" t="s">
        <v>223</v>
      </c>
      <c r="C119" s="113" t="s">
        <v>20</v>
      </c>
      <c r="D119" s="114"/>
      <c r="E119" s="115">
        <v>45</v>
      </c>
      <c r="F119" s="100"/>
      <c r="G119" s="96"/>
      <c r="H119" s="100"/>
      <c r="I119" s="96"/>
      <c r="J119" s="100"/>
      <c r="K119" s="100"/>
      <c r="L119" s="96"/>
    </row>
    <row r="120" spans="1:12" x14ac:dyDescent="0.25">
      <c r="A120" s="148"/>
      <c r="B120" s="59" t="s">
        <v>15</v>
      </c>
      <c r="C120" s="107" t="s">
        <v>16</v>
      </c>
      <c r="D120" s="73">
        <v>1</v>
      </c>
      <c r="E120" s="7">
        <f>E119*D120</f>
        <v>45</v>
      </c>
      <c r="F120" s="7"/>
      <c r="G120" s="7"/>
      <c r="H120" s="7"/>
      <c r="I120" s="7"/>
      <c r="J120" s="7"/>
      <c r="K120" s="7"/>
      <c r="L120" s="7"/>
    </row>
    <row r="121" spans="1:12" x14ac:dyDescent="0.25">
      <c r="A121" s="148"/>
      <c r="B121" s="116" t="s">
        <v>98</v>
      </c>
      <c r="C121" s="73" t="s">
        <v>93</v>
      </c>
      <c r="D121" s="7"/>
      <c r="E121" s="7">
        <f>8.1*1.05</f>
        <v>8.5050000000000008</v>
      </c>
      <c r="F121" s="73"/>
      <c r="G121" s="7"/>
      <c r="H121" s="7"/>
      <c r="I121" s="7"/>
      <c r="J121" s="7"/>
      <c r="K121" s="7"/>
      <c r="L121" s="7"/>
    </row>
    <row r="122" spans="1:12" x14ac:dyDescent="0.25">
      <c r="A122" s="148"/>
      <c r="B122" s="81" t="s">
        <v>159</v>
      </c>
      <c r="C122" s="117" t="s">
        <v>22</v>
      </c>
      <c r="D122" s="117"/>
      <c r="E122" s="23">
        <f>0.585*1.05</f>
        <v>0.61424999999999996</v>
      </c>
      <c r="F122" s="61"/>
      <c r="G122" s="23"/>
      <c r="H122" s="23"/>
      <c r="I122" s="23"/>
      <c r="J122" s="23"/>
      <c r="K122" s="23"/>
      <c r="L122" s="23"/>
    </row>
    <row r="123" spans="1:12" x14ac:dyDescent="0.25">
      <c r="A123" s="148"/>
      <c r="B123" s="59" t="s">
        <v>164</v>
      </c>
      <c r="C123" s="2" t="s">
        <v>20</v>
      </c>
      <c r="D123" s="2">
        <v>0.2</v>
      </c>
      <c r="E123" s="2">
        <f>E119*D123</f>
        <v>9</v>
      </c>
      <c r="F123" s="61"/>
      <c r="G123" s="61"/>
      <c r="H123" s="61"/>
      <c r="I123" s="61"/>
      <c r="J123" s="61"/>
      <c r="K123" s="61"/>
      <c r="L123" s="61"/>
    </row>
    <row r="124" spans="1:12" x14ac:dyDescent="0.25">
      <c r="A124" s="148"/>
      <c r="B124" s="59" t="s">
        <v>165</v>
      </c>
      <c r="C124" s="2" t="s">
        <v>93</v>
      </c>
      <c r="D124" s="2">
        <v>2E-3</v>
      </c>
      <c r="E124" s="2">
        <f>E119*D124</f>
        <v>0.09</v>
      </c>
      <c r="F124" s="61"/>
      <c r="G124" s="61"/>
      <c r="H124" s="61"/>
      <c r="I124" s="61"/>
      <c r="J124" s="61"/>
      <c r="K124" s="61"/>
      <c r="L124" s="61"/>
    </row>
    <row r="125" spans="1:12" x14ac:dyDescent="0.25">
      <c r="A125" s="148"/>
      <c r="B125" s="59" t="s">
        <v>166</v>
      </c>
      <c r="C125" s="2" t="s">
        <v>18</v>
      </c>
      <c r="D125" s="2">
        <v>0.21</v>
      </c>
      <c r="E125" s="61">
        <f>E120*D125</f>
        <v>9.4499999999999993</v>
      </c>
      <c r="F125" s="61"/>
      <c r="G125" s="61"/>
      <c r="H125" s="61"/>
      <c r="I125" s="61"/>
      <c r="J125" s="61"/>
      <c r="K125" s="61"/>
      <c r="L125" s="61"/>
    </row>
    <row r="126" spans="1:12" x14ac:dyDescent="0.25">
      <c r="A126" s="148"/>
      <c r="B126" s="59" t="s">
        <v>167</v>
      </c>
      <c r="C126" s="2" t="s">
        <v>18</v>
      </c>
      <c r="D126" s="2">
        <v>0.25</v>
      </c>
      <c r="E126" s="61">
        <f>E120*D126</f>
        <v>11.25</v>
      </c>
      <c r="F126" s="61"/>
      <c r="G126" s="61"/>
      <c r="H126" s="61"/>
      <c r="I126" s="61"/>
      <c r="J126" s="61"/>
      <c r="K126" s="61"/>
      <c r="L126" s="61"/>
    </row>
    <row r="127" spans="1:12" x14ac:dyDescent="0.25">
      <c r="A127" s="149"/>
      <c r="B127" s="116" t="s">
        <v>17</v>
      </c>
      <c r="C127" s="107" t="s">
        <v>16</v>
      </c>
      <c r="D127" s="7">
        <v>0.25</v>
      </c>
      <c r="E127" s="7">
        <f>E119*D127</f>
        <v>11.25</v>
      </c>
      <c r="F127" s="7"/>
      <c r="G127" s="7"/>
      <c r="H127" s="7"/>
      <c r="I127" s="7"/>
      <c r="J127" s="7"/>
      <c r="K127" s="7"/>
      <c r="L127" s="7"/>
    </row>
    <row r="128" spans="1:12" ht="25.5" x14ac:dyDescent="0.25">
      <c r="A128" s="132">
        <v>11</v>
      </c>
      <c r="B128" s="118" t="s">
        <v>179</v>
      </c>
      <c r="C128" s="65" t="s">
        <v>20</v>
      </c>
      <c r="D128" s="65"/>
      <c r="E128" s="65">
        <v>3</v>
      </c>
      <c r="F128" s="54"/>
      <c r="G128" s="63"/>
      <c r="H128" s="63"/>
      <c r="I128" s="63"/>
      <c r="J128" s="63"/>
      <c r="K128" s="63"/>
      <c r="L128" s="63"/>
    </row>
    <row r="129" spans="1:12" x14ac:dyDescent="0.25">
      <c r="A129" s="133"/>
      <c r="B129" s="59" t="s">
        <v>15</v>
      </c>
      <c r="C129" s="107" t="s">
        <v>21</v>
      </c>
      <c r="D129" s="73">
        <v>1</v>
      </c>
      <c r="E129" s="7">
        <f>E128*D129</f>
        <v>3</v>
      </c>
      <c r="F129" s="7"/>
      <c r="G129" s="7"/>
      <c r="H129" s="7"/>
      <c r="I129" s="7"/>
      <c r="J129" s="7"/>
      <c r="K129" s="7"/>
      <c r="L129" s="7"/>
    </row>
    <row r="130" spans="1:12" x14ac:dyDescent="0.25">
      <c r="A130" s="133"/>
      <c r="B130" s="116" t="s">
        <v>98</v>
      </c>
      <c r="C130" s="73" t="s">
        <v>93</v>
      </c>
      <c r="D130" s="7"/>
      <c r="E130" s="7">
        <f>0.3*1.05</f>
        <v>0.315</v>
      </c>
      <c r="F130" s="73"/>
      <c r="G130" s="7"/>
      <c r="H130" s="7"/>
      <c r="I130" s="7"/>
      <c r="J130" s="7"/>
      <c r="K130" s="7"/>
      <c r="L130" s="7"/>
    </row>
    <row r="131" spans="1:12" x14ac:dyDescent="0.25">
      <c r="A131" s="133"/>
      <c r="B131" s="81" t="s">
        <v>160</v>
      </c>
      <c r="C131" s="117" t="s">
        <v>22</v>
      </c>
      <c r="D131" s="117"/>
      <c r="E131" s="23">
        <v>0.02</v>
      </c>
      <c r="F131" s="61"/>
      <c r="G131" s="23"/>
      <c r="H131" s="23"/>
      <c r="I131" s="23"/>
      <c r="J131" s="23"/>
      <c r="K131" s="23"/>
      <c r="L131" s="23"/>
    </row>
    <row r="132" spans="1:12" x14ac:dyDescent="0.25">
      <c r="A132" s="134"/>
      <c r="B132" s="119" t="s">
        <v>17</v>
      </c>
      <c r="C132" s="120" t="s">
        <v>16</v>
      </c>
      <c r="D132" s="121">
        <v>5</v>
      </c>
      <c r="E132" s="121">
        <f>E128*D132</f>
        <v>15</v>
      </c>
      <c r="F132" s="121"/>
      <c r="G132" s="121"/>
      <c r="H132" s="121"/>
      <c r="I132" s="121"/>
      <c r="J132" s="121"/>
      <c r="K132" s="121"/>
      <c r="L132" s="121"/>
    </row>
    <row r="133" spans="1:12" ht="38.25" x14ac:dyDescent="0.25">
      <c r="A133" s="126">
        <v>12</v>
      </c>
      <c r="B133" s="62" t="s">
        <v>155</v>
      </c>
      <c r="C133" s="57" t="s">
        <v>21</v>
      </c>
      <c r="D133" s="57"/>
      <c r="E133" s="57">
        <v>4</v>
      </c>
      <c r="F133" s="57"/>
      <c r="G133" s="58"/>
      <c r="H133" s="58"/>
      <c r="I133" s="58"/>
      <c r="J133" s="58"/>
      <c r="K133" s="58"/>
      <c r="L133" s="58"/>
    </row>
    <row r="134" spans="1:12" x14ac:dyDescent="0.25">
      <c r="A134" s="127"/>
      <c r="B134" s="59" t="s">
        <v>15</v>
      </c>
      <c r="C134" s="2" t="s">
        <v>16</v>
      </c>
      <c r="D134" s="2">
        <v>1</v>
      </c>
      <c r="E134" s="2">
        <f>E133*D134</f>
        <v>4</v>
      </c>
      <c r="F134" s="61"/>
      <c r="G134" s="61"/>
      <c r="H134" s="61"/>
      <c r="I134" s="61"/>
      <c r="J134" s="61"/>
      <c r="K134" s="61"/>
      <c r="L134" s="63"/>
    </row>
    <row r="135" spans="1:12" x14ac:dyDescent="0.25">
      <c r="A135" s="127"/>
      <c r="B135" s="59" t="s">
        <v>157</v>
      </c>
      <c r="C135" s="2" t="s">
        <v>93</v>
      </c>
      <c r="D135" s="2"/>
      <c r="E135" s="2">
        <v>1.21</v>
      </c>
      <c r="F135" s="61"/>
      <c r="G135" s="61"/>
      <c r="H135" s="61"/>
      <c r="I135" s="61"/>
      <c r="J135" s="61"/>
      <c r="K135" s="61"/>
      <c r="L135" s="63"/>
    </row>
    <row r="136" spans="1:12" x14ac:dyDescent="0.25">
      <c r="A136" s="127"/>
      <c r="B136" s="59" t="s">
        <v>156</v>
      </c>
      <c r="C136" s="2" t="s">
        <v>20</v>
      </c>
      <c r="D136" s="2">
        <v>2.98</v>
      </c>
      <c r="E136" s="2">
        <f>E133*D136</f>
        <v>11.92</v>
      </c>
      <c r="F136" s="61"/>
      <c r="G136" s="61"/>
      <c r="H136" s="61"/>
      <c r="I136" s="61"/>
      <c r="J136" s="61"/>
      <c r="K136" s="61"/>
      <c r="L136" s="61"/>
    </row>
    <row r="137" spans="1:12" x14ac:dyDescent="0.25">
      <c r="A137" s="127"/>
      <c r="B137" s="59" t="s">
        <v>144</v>
      </c>
      <c r="C137" s="2" t="s">
        <v>20</v>
      </c>
      <c r="D137" s="2">
        <v>1</v>
      </c>
      <c r="E137" s="2">
        <f>E133*D137</f>
        <v>4</v>
      </c>
      <c r="F137" s="61"/>
      <c r="G137" s="61"/>
      <c r="H137" s="61"/>
      <c r="I137" s="61"/>
      <c r="J137" s="61"/>
      <c r="K137" s="61"/>
      <c r="L137" s="61"/>
    </row>
    <row r="138" spans="1:12" x14ac:dyDescent="0.25">
      <c r="A138" s="127"/>
      <c r="B138" s="59" t="s">
        <v>141</v>
      </c>
      <c r="C138" s="2" t="s">
        <v>23</v>
      </c>
      <c r="D138" s="2">
        <v>0.8</v>
      </c>
      <c r="E138" s="2">
        <f>E133*D138</f>
        <v>3.2</v>
      </c>
      <c r="F138" s="2"/>
      <c r="G138" s="61"/>
      <c r="H138" s="61"/>
      <c r="I138" s="61"/>
      <c r="J138" s="61"/>
      <c r="K138" s="61"/>
      <c r="L138" s="61"/>
    </row>
    <row r="139" spans="1:12" x14ac:dyDescent="0.25">
      <c r="A139" s="128"/>
      <c r="B139" s="97" t="s">
        <v>17</v>
      </c>
      <c r="C139" s="2" t="s">
        <v>16</v>
      </c>
      <c r="D139" s="2">
        <v>5</v>
      </c>
      <c r="E139" s="2">
        <f>E134*D139</f>
        <v>20</v>
      </c>
      <c r="F139" s="61"/>
      <c r="G139" s="61"/>
      <c r="H139" s="61"/>
      <c r="I139" s="61"/>
      <c r="J139" s="61"/>
      <c r="K139" s="61"/>
      <c r="L139" s="61"/>
    </row>
    <row r="140" spans="1:12" ht="25.5" x14ac:dyDescent="0.25">
      <c r="A140" s="132">
        <v>13</v>
      </c>
      <c r="B140" s="62" t="s">
        <v>225</v>
      </c>
      <c r="C140" s="57" t="s">
        <v>13</v>
      </c>
      <c r="D140" s="57"/>
      <c r="E140" s="57">
        <v>1</v>
      </c>
      <c r="F140" s="7"/>
      <c r="G140" s="7"/>
      <c r="H140" s="7"/>
      <c r="I140" s="7"/>
      <c r="J140" s="61"/>
      <c r="K140" s="61"/>
      <c r="L140" s="61"/>
    </row>
    <row r="141" spans="1:12" x14ac:dyDescent="0.25">
      <c r="A141" s="133"/>
      <c r="B141" s="59" t="s">
        <v>15</v>
      </c>
      <c r="C141" s="2" t="s">
        <v>16</v>
      </c>
      <c r="D141" s="2">
        <v>1</v>
      </c>
      <c r="E141" s="2">
        <f>E140*D141</f>
        <v>1</v>
      </c>
      <c r="F141" s="2"/>
      <c r="G141" s="61"/>
      <c r="H141" s="61"/>
      <c r="I141" s="61"/>
      <c r="J141" s="61"/>
      <c r="K141" s="61"/>
      <c r="L141" s="61"/>
    </row>
    <row r="142" spans="1:12" x14ac:dyDescent="0.25">
      <c r="A142" s="133"/>
      <c r="B142" s="59" t="s">
        <v>224</v>
      </c>
      <c r="C142" s="2" t="s">
        <v>13</v>
      </c>
      <c r="D142" s="2">
        <v>1</v>
      </c>
      <c r="E142" s="2">
        <f>E140*D142</f>
        <v>1</v>
      </c>
      <c r="F142" s="2"/>
      <c r="G142" s="61"/>
      <c r="H142" s="61"/>
      <c r="I142" s="61"/>
      <c r="J142" s="61"/>
      <c r="K142" s="61"/>
      <c r="L142" s="61"/>
    </row>
    <row r="143" spans="1:12" x14ac:dyDescent="0.25">
      <c r="A143" s="134"/>
      <c r="B143" s="59" t="s">
        <v>17</v>
      </c>
      <c r="C143" s="2" t="s">
        <v>16</v>
      </c>
      <c r="D143" s="2"/>
      <c r="E143" s="2">
        <v>1</v>
      </c>
      <c r="F143" s="2"/>
      <c r="G143" s="61"/>
      <c r="H143" s="61"/>
      <c r="I143" s="61"/>
      <c r="J143" s="61"/>
      <c r="K143" s="61"/>
      <c r="L143" s="61"/>
    </row>
    <row r="144" spans="1:12" ht="38.25" x14ac:dyDescent="0.25">
      <c r="A144" s="126">
        <v>14</v>
      </c>
      <c r="B144" s="62" t="s">
        <v>245</v>
      </c>
      <c r="C144" s="57" t="s">
        <v>37</v>
      </c>
      <c r="D144" s="57"/>
      <c r="E144" s="57">
        <v>1</v>
      </c>
      <c r="F144" s="2"/>
      <c r="G144" s="61"/>
      <c r="H144" s="61"/>
      <c r="I144" s="61"/>
      <c r="J144" s="61"/>
      <c r="K144" s="61"/>
      <c r="L144" s="61"/>
    </row>
    <row r="145" spans="1:12" x14ac:dyDescent="0.25">
      <c r="A145" s="127"/>
      <c r="B145" s="59" t="s">
        <v>246</v>
      </c>
      <c r="C145" s="2" t="s">
        <v>16</v>
      </c>
      <c r="D145" s="2">
        <v>1</v>
      </c>
      <c r="E145" s="2">
        <v>0</v>
      </c>
      <c r="F145" s="61"/>
      <c r="G145" s="61"/>
      <c r="H145" s="61"/>
      <c r="I145" s="61"/>
      <c r="J145" s="61"/>
      <c r="K145" s="61"/>
      <c r="L145" s="61"/>
    </row>
    <row r="146" spans="1:12" x14ac:dyDescent="0.25">
      <c r="A146" s="128"/>
      <c r="B146" s="59" t="s">
        <v>247</v>
      </c>
      <c r="C146" s="2" t="s">
        <v>21</v>
      </c>
      <c r="D146" s="2">
        <v>1</v>
      </c>
      <c r="E146" s="2">
        <v>0</v>
      </c>
      <c r="F146" s="61"/>
      <c r="G146" s="61"/>
      <c r="H146" s="61"/>
      <c r="I146" s="61"/>
      <c r="J146" s="61"/>
      <c r="K146" s="61"/>
      <c r="L146" s="61"/>
    </row>
    <row r="147" spans="1:12" x14ac:dyDescent="0.25">
      <c r="A147" s="136" t="s">
        <v>206</v>
      </c>
      <c r="B147" s="136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</row>
    <row r="148" spans="1:12" ht="25.5" x14ac:dyDescent="0.25">
      <c r="A148" s="132">
        <v>1</v>
      </c>
      <c r="B148" s="62" t="s">
        <v>207</v>
      </c>
      <c r="C148" s="57" t="s">
        <v>93</v>
      </c>
      <c r="D148" s="57"/>
      <c r="E148" s="57">
        <v>1.5</v>
      </c>
      <c r="F148" s="57"/>
      <c r="G148" s="58"/>
      <c r="H148" s="58"/>
      <c r="I148" s="58"/>
      <c r="J148" s="58"/>
      <c r="K148" s="58"/>
      <c r="L148" s="58"/>
    </row>
    <row r="149" spans="1:12" x14ac:dyDescent="0.25">
      <c r="A149" s="133"/>
      <c r="B149" s="59" t="s">
        <v>15</v>
      </c>
      <c r="C149" s="2" t="s">
        <v>16</v>
      </c>
      <c r="D149" s="2">
        <v>2</v>
      </c>
      <c r="E149" s="2">
        <f>E148*D149</f>
        <v>3</v>
      </c>
      <c r="F149" s="61"/>
      <c r="G149" s="61"/>
      <c r="H149" s="61"/>
      <c r="I149" s="61"/>
      <c r="J149" s="61"/>
      <c r="K149" s="61"/>
      <c r="L149" s="61"/>
    </row>
    <row r="150" spans="1:12" ht="25.5" x14ac:dyDescent="0.25">
      <c r="A150" s="150">
        <v>2</v>
      </c>
      <c r="B150" s="62" t="s">
        <v>208</v>
      </c>
      <c r="C150" s="57" t="s">
        <v>93</v>
      </c>
      <c r="D150" s="52"/>
      <c r="E150" s="57">
        <v>2.2999999999999998</v>
      </c>
      <c r="F150" s="52"/>
      <c r="G150" s="52"/>
      <c r="H150" s="52"/>
      <c r="I150" s="52"/>
      <c r="J150" s="52"/>
      <c r="K150" s="52"/>
      <c r="L150" s="52"/>
    </row>
    <row r="151" spans="1:12" x14ac:dyDescent="0.25">
      <c r="A151" s="151"/>
      <c r="B151" s="59" t="s">
        <v>15</v>
      </c>
      <c r="C151" s="2" t="s">
        <v>16</v>
      </c>
      <c r="D151" s="2">
        <v>1.1000000000000001</v>
      </c>
      <c r="E151" s="2">
        <f>E150*D151</f>
        <v>2.5299999999999998</v>
      </c>
      <c r="F151" s="61"/>
      <c r="G151" s="61"/>
      <c r="H151" s="61"/>
      <c r="I151" s="61"/>
      <c r="J151" s="61"/>
      <c r="K151" s="61"/>
      <c r="L151" s="61"/>
    </row>
    <row r="152" spans="1:12" x14ac:dyDescent="0.25">
      <c r="A152" s="151"/>
      <c r="B152" s="108" t="s">
        <v>162</v>
      </c>
      <c r="C152" s="73" t="s">
        <v>93</v>
      </c>
      <c r="D152" s="73">
        <v>1.21</v>
      </c>
      <c r="E152" s="109">
        <f>E150*D152</f>
        <v>2.7829999999999999</v>
      </c>
      <c r="F152" s="110"/>
      <c r="G152" s="23"/>
      <c r="H152" s="111"/>
      <c r="I152" s="109"/>
      <c r="J152" s="109"/>
      <c r="K152" s="109"/>
      <c r="L152" s="23"/>
    </row>
    <row r="153" spans="1:12" x14ac:dyDescent="0.25">
      <c r="A153" s="152"/>
      <c r="B153" s="59" t="s">
        <v>163</v>
      </c>
      <c r="C153" s="2" t="s">
        <v>97</v>
      </c>
      <c r="D153" s="2"/>
      <c r="E153" s="2">
        <v>1</v>
      </c>
      <c r="F153" s="61"/>
      <c r="G153" s="61"/>
      <c r="H153" s="61"/>
      <c r="I153" s="61"/>
      <c r="J153" s="61"/>
      <c r="K153" s="61"/>
      <c r="L153" s="61"/>
    </row>
    <row r="154" spans="1:12" ht="38.25" x14ac:dyDescent="0.25">
      <c r="A154" s="147">
        <v>3</v>
      </c>
      <c r="B154" s="112" t="s">
        <v>209</v>
      </c>
      <c r="C154" s="113" t="s">
        <v>20</v>
      </c>
      <c r="D154" s="114"/>
      <c r="E154" s="115">
        <v>11.5</v>
      </c>
      <c r="F154" s="100"/>
      <c r="G154" s="96"/>
      <c r="H154" s="100"/>
      <c r="I154" s="96"/>
      <c r="J154" s="100"/>
      <c r="K154" s="100"/>
      <c r="L154" s="96"/>
    </row>
    <row r="155" spans="1:12" x14ac:dyDescent="0.25">
      <c r="A155" s="148"/>
      <c r="B155" s="59" t="s">
        <v>15</v>
      </c>
      <c r="C155" s="107" t="s">
        <v>16</v>
      </c>
      <c r="D155" s="73">
        <v>1</v>
      </c>
      <c r="E155" s="7">
        <f>E154*D155</f>
        <v>11.5</v>
      </c>
      <c r="F155" s="7"/>
      <c r="G155" s="7"/>
      <c r="H155" s="7"/>
      <c r="I155" s="7"/>
      <c r="J155" s="7"/>
      <c r="K155" s="7"/>
      <c r="L155" s="7"/>
    </row>
    <row r="156" spans="1:12" x14ac:dyDescent="0.25">
      <c r="A156" s="148"/>
      <c r="B156" s="116" t="s">
        <v>98</v>
      </c>
      <c r="C156" s="73" t="s">
        <v>93</v>
      </c>
      <c r="D156" s="7"/>
      <c r="E156" s="7">
        <f>2.1*1.05</f>
        <v>2.2050000000000001</v>
      </c>
      <c r="F156" s="73"/>
      <c r="G156" s="7"/>
      <c r="H156" s="7"/>
      <c r="I156" s="7"/>
      <c r="J156" s="7"/>
      <c r="K156" s="7"/>
      <c r="L156" s="7"/>
    </row>
    <row r="157" spans="1:12" x14ac:dyDescent="0.25">
      <c r="A157" s="148"/>
      <c r="B157" s="81" t="s">
        <v>159</v>
      </c>
      <c r="C157" s="117" t="s">
        <v>22</v>
      </c>
      <c r="D157" s="117"/>
      <c r="E157" s="23">
        <f>0.15*1.05</f>
        <v>0.1575</v>
      </c>
      <c r="F157" s="61"/>
      <c r="G157" s="23"/>
      <c r="H157" s="23"/>
      <c r="I157" s="23"/>
      <c r="J157" s="23"/>
      <c r="K157" s="23"/>
      <c r="L157" s="23"/>
    </row>
    <row r="158" spans="1:12" x14ac:dyDescent="0.25">
      <c r="A158" s="148"/>
      <c r="B158" s="59" t="s">
        <v>164</v>
      </c>
      <c r="C158" s="2" t="s">
        <v>20</v>
      </c>
      <c r="D158" s="2">
        <v>0.2</v>
      </c>
      <c r="E158" s="2">
        <f>E154*D158</f>
        <v>2.3000000000000003</v>
      </c>
      <c r="F158" s="61"/>
      <c r="G158" s="61"/>
      <c r="H158" s="61"/>
      <c r="I158" s="61"/>
      <c r="J158" s="61"/>
      <c r="K158" s="61"/>
      <c r="L158" s="61"/>
    </row>
    <row r="159" spans="1:12" x14ac:dyDescent="0.25">
      <c r="A159" s="148"/>
      <c r="B159" s="59" t="s">
        <v>165</v>
      </c>
      <c r="C159" s="2" t="s">
        <v>93</v>
      </c>
      <c r="D159" s="2">
        <v>2E-3</v>
      </c>
      <c r="E159" s="2">
        <f>E154*D159</f>
        <v>2.3E-2</v>
      </c>
      <c r="F159" s="61"/>
      <c r="G159" s="61"/>
      <c r="H159" s="61"/>
      <c r="I159" s="61"/>
      <c r="J159" s="61"/>
      <c r="K159" s="61"/>
      <c r="L159" s="61"/>
    </row>
    <row r="160" spans="1:12" x14ac:dyDescent="0.25">
      <c r="A160" s="148"/>
      <c r="B160" s="59" t="s">
        <v>166</v>
      </c>
      <c r="C160" s="2" t="s">
        <v>18</v>
      </c>
      <c r="D160" s="2">
        <v>0.21</v>
      </c>
      <c r="E160" s="61">
        <f>E155*D160</f>
        <v>2.415</v>
      </c>
      <c r="F160" s="61"/>
      <c r="G160" s="61"/>
      <c r="H160" s="61"/>
      <c r="I160" s="61"/>
      <c r="J160" s="61"/>
      <c r="K160" s="61"/>
      <c r="L160" s="61"/>
    </row>
    <row r="161" spans="1:12" x14ac:dyDescent="0.25">
      <c r="A161" s="148"/>
      <c r="B161" s="59" t="s">
        <v>167</v>
      </c>
      <c r="C161" s="2" t="s">
        <v>18</v>
      </c>
      <c r="D161" s="2">
        <v>0.25</v>
      </c>
      <c r="E161" s="61">
        <f>E155*D161</f>
        <v>2.875</v>
      </c>
      <c r="F161" s="61"/>
      <c r="G161" s="61"/>
      <c r="H161" s="61"/>
      <c r="I161" s="61"/>
      <c r="J161" s="61"/>
      <c r="K161" s="61"/>
      <c r="L161" s="61"/>
    </row>
    <row r="162" spans="1:12" x14ac:dyDescent="0.25">
      <c r="A162" s="149"/>
      <c r="B162" s="116" t="s">
        <v>17</v>
      </c>
      <c r="C162" s="107" t="s">
        <v>16</v>
      </c>
      <c r="D162" s="7">
        <v>0.25</v>
      </c>
      <c r="E162" s="7">
        <f>E154*D162</f>
        <v>2.875</v>
      </c>
      <c r="F162" s="7"/>
      <c r="G162" s="7"/>
      <c r="H162" s="7"/>
      <c r="I162" s="7"/>
      <c r="J162" s="7"/>
      <c r="K162" s="7"/>
      <c r="L162" s="7"/>
    </row>
    <row r="163" spans="1:12" ht="25.5" x14ac:dyDescent="0.25">
      <c r="A163" s="135">
        <v>4</v>
      </c>
      <c r="B163" s="62" t="s">
        <v>210</v>
      </c>
      <c r="C163" s="57" t="s">
        <v>13</v>
      </c>
      <c r="D163" s="57"/>
      <c r="E163" s="57">
        <v>11.5</v>
      </c>
      <c r="F163" s="58"/>
      <c r="G163" s="58"/>
      <c r="H163" s="58"/>
      <c r="I163" s="58"/>
      <c r="J163" s="58"/>
      <c r="K163" s="58"/>
      <c r="L163" s="58"/>
    </row>
    <row r="164" spans="1:12" x14ac:dyDescent="0.25">
      <c r="A164" s="135"/>
      <c r="B164" s="59" t="s">
        <v>15</v>
      </c>
      <c r="C164" s="2" t="s">
        <v>16</v>
      </c>
      <c r="D164" s="2">
        <v>1</v>
      </c>
      <c r="E164" s="2">
        <f>E163*D164</f>
        <v>11.5</v>
      </c>
      <c r="F164" s="61"/>
      <c r="G164" s="61"/>
      <c r="H164" s="61"/>
      <c r="I164" s="61"/>
      <c r="J164" s="61"/>
      <c r="K164" s="61"/>
      <c r="L164" s="61"/>
    </row>
    <row r="165" spans="1:12" x14ac:dyDescent="0.25">
      <c r="A165" s="135"/>
      <c r="B165" s="59" t="s">
        <v>174</v>
      </c>
      <c r="C165" s="2" t="s">
        <v>14</v>
      </c>
      <c r="D165" s="2">
        <v>0.05</v>
      </c>
      <c r="E165" s="2">
        <f>E163*D165</f>
        <v>0.57500000000000007</v>
      </c>
      <c r="F165" s="61"/>
      <c r="G165" s="61"/>
      <c r="H165" s="61"/>
      <c r="I165" s="61"/>
      <c r="J165" s="61"/>
      <c r="K165" s="61"/>
      <c r="L165" s="61"/>
    </row>
    <row r="166" spans="1:12" ht="25.5" x14ac:dyDescent="0.25">
      <c r="A166" s="135">
        <v>5</v>
      </c>
      <c r="B166" s="62" t="s">
        <v>211</v>
      </c>
      <c r="C166" s="57" t="s">
        <v>13</v>
      </c>
      <c r="D166" s="57"/>
      <c r="E166" s="57">
        <v>11.5</v>
      </c>
      <c r="F166" s="58"/>
      <c r="G166" s="58"/>
      <c r="H166" s="58"/>
      <c r="I166" s="58"/>
      <c r="J166" s="58"/>
      <c r="K166" s="58"/>
      <c r="L166" s="58"/>
    </row>
    <row r="167" spans="1:12" x14ac:dyDescent="0.25">
      <c r="A167" s="135"/>
      <c r="B167" s="59" t="s">
        <v>15</v>
      </c>
      <c r="C167" s="2" t="s">
        <v>16</v>
      </c>
      <c r="D167" s="2">
        <v>1</v>
      </c>
      <c r="E167" s="2">
        <f>E166*D167</f>
        <v>11.5</v>
      </c>
      <c r="F167" s="61"/>
      <c r="G167" s="61"/>
      <c r="H167" s="61"/>
      <c r="I167" s="61"/>
      <c r="J167" s="61"/>
      <c r="K167" s="61"/>
      <c r="L167" s="61"/>
    </row>
    <row r="168" spans="1:12" x14ac:dyDescent="0.25">
      <c r="A168" s="135"/>
      <c r="B168" s="59" t="s">
        <v>24</v>
      </c>
      <c r="C168" s="2" t="s">
        <v>14</v>
      </c>
      <c r="D168" s="2">
        <v>0.04</v>
      </c>
      <c r="E168" s="2">
        <f>D168*E166</f>
        <v>0.46</v>
      </c>
      <c r="F168" s="61"/>
      <c r="G168" s="61"/>
      <c r="H168" s="61"/>
      <c r="I168" s="61"/>
      <c r="J168" s="61"/>
      <c r="K168" s="61"/>
      <c r="L168" s="61"/>
    </row>
    <row r="169" spans="1:12" x14ac:dyDescent="0.25">
      <c r="A169" s="135"/>
      <c r="B169" s="59" t="s">
        <v>17</v>
      </c>
      <c r="C169" s="2" t="s">
        <v>16</v>
      </c>
      <c r="D169" s="2">
        <v>0.1</v>
      </c>
      <c r="E169" s="2">
        <f>E166*D169</f>
        <v>1.1500000000000001</v>
      </c>
      <c r="F169" s="61"/>
      <c r="G169" s="61"/>
      <c r="H169" s="61"/>
      <c r="I169" s="61"/>
      <c r="J169" s="61"/>
      <c r="K169" s="61"/>
      <c r="L169" s="61"/>
    </row>
    <row r="170" spans="1:12" ht="25.5" x14ac:dyDescent="0.25">
      <c r="A170" s="126">
        <v>6</v>
      </c>
      <c r="B170" s="62" t="s">
        <v>140</v>
      </c>
      <c r="C170" s="57" t="s">
        <v>13</v>
      </c>
      <c r="D170" s="57"/>
      <c r="E170" s="57">
        <v>11.5</v>
      </c>
      <c r="F170" s="58"/>
      <c r="G170" s="58"/>
      <c r="H170" s="58"/>
      <c r="I170" s="58"/>
      <c r="J170" s="58"/>
      <c r="K170" s="58"/>
      <c r="L170" s="58"/>
    </row>
    <row r="171" spans="1:12" x14ac:dyDescent="0.25">
      <c r="A171" s="127"/>
      <c r="B171" s="59" t="s">
        <v>15</v>
      </c>
      <c r="C171" s="2" t="s">
        <v>16</v>
      </c>
      <c r="D171" s="2">
        <v>1</v>
      </c>
      <c r="E171" s="2">
        <f>E170*D171</f>
        <v>11.5</v>
      </c>
      <c r="F171" s="61"/>
      <c r="G171" s="61"/>
      <c r="H171" s="61"/>
      <c r="I171" s="61"/>
      <c r="J171" s="61"/>
      <c r="K171" s="61"/>
      <c r="L171" s="61"/>
    </row>
    <row r="172" spans="1:12" x14ac:dyDescent="0.25">
      <c r="A172" s="127"/>
      <c r="B172" s="59" t="s">
        <v>76</v>
      </c>
      <c r="C172" s="2" t="s">
        <v>13</v>
      </c>
      <c r="D172" s="2">
        <v>1.05</v>
      </c>
      <c r="E172" s="2">
        <f>E170*D172</f>
        <v>12.075000000000001</v>
      </c>
      <c r="F172" s="61"/>
      <c r="G172" s="61"/>
      <c r="H172" s="61"/>
      <c r="I172" s="61"/>
      <c r="J172" s="61"/>
      <c r="K172" s="61"/>
      <c r="L172" s="61"/>
    </row>
    <row r="173" spans="1:12" x14ac:dyDescent="0.25">
      <c r="A173" s="127"/>
      <c r="B173" s="59" t="s">
        <v>29</v>
      </c>
      <c r="C173" s="2" t="s">
        <v>18</v>
      </c>
      <c r="D173" s="2">
        <v>8</v>
      </c>
      <c r="E173" s="2">
        <f>E170*D173</f>
        <v>92</v>
      </c>
      <c r="F173" s="61"/>
      <c r="G173" s="61"/>
      <c r="H173" s="61"/>
      <c r="I173" s="61"/>
      <c r="J173" s="61"/>
      <c r="K173" s="61"/>
      <c r="L173" s="61"/>
    </row>
    <row r="174" spans="1:12" x14ac:dyDescent="0.25">
      <c r="A174" s="128"/>
      <c r="B174" s="59" t="s">
        <v>17</v>
      </c>
      <c r="C174" s="2" t="s">
        <v>16</v>
      </c>
      <c r="D174" s="2">
        <v>0.3</v>
      </c>
      <c r="E174" s="2">
        <f>E170*D174</f>
        <v>3.4499999999999997</v>
      </c>
      <c r="F174" s="61"/>
      <c r="G174" s="61"/>
      <c r="H174" s="61"/>
      <c r="I174" s="61"/>
      <c r="J174" s="61"/>
      <c r="K174" s="61"/>
      <c r="L174" s="61"/>
    </row>
    <row r="175" spans="1:12" ht="25.5" x14ac:dyDescent="0.25">
      <c r="A175" s="132">
        <v>7</v>
      </c>
      <c r="B175" s="62" t="s">
        <v>213</v>
      </c>
      <c r="C175" s="57" t="s">
        <v>19</v>
      </c>
      <c r="D175" s="57"/>
      <c r="E175" s="57">
        <v>24.6</v>
      </c>
      <c r="F175" s="57"/>
      <c r="G175" s="57"/>
      <c r="H175" s="57"/>
      <c r="I175" s="57"/>
      <c r="J175" s="57"/>
      <c r="K175" s="57"/>
      <c r="L175" s="57"/>
    </row>
    <row r="176" spans="1:12" x14ac:dyDescent="0.25">
      <c r="A176" s="133"/>
      <c r="B176" s="59" t="s">
        <v>15</v>
      </c>
      <c r="C176" s="2" t="s">
        <v>16</v>
      </c>
      <c r="D176" s="2">
        <v>1</v>
      </c>
      <c r="E176" s="2">
        <f>D176*E175</f>
        <v>24.6</v>
      </c>
      <c r="F176" s="2"/>
      <c r="G176" s="61"/>
      <c r="H176" s="61"/>
      <c r="I176" s="61"/>
      <c r="J176" s="61"/>
      <c r="K176" s="61"/>
      <c r="L176" s="61"/>
    </row>
    <row r="177" spans="1:12" x14ac:dyDescent="0.25">
      <c r="A177" s="133"/>
      <c r="B177" s="59" t="s">
        <v>212</v>
      </c>
      <c r="C177" s="2" t="s">
        <v>13</v>
      </c>
      <c r="D177" s="2"/>
      <c r="E177" s="2">
        <f>E175*0.3</f>
        <v>7.38</v>
      </c>
      <c r="F177" s="2"/>
      <c r="G177" s="61"/>
      <c r="H177" s="61"/>
      <c r="I177" s="61"/>
      <c r="J177" s="61"/>
      <c r="K177" s="61"/>
      <c r="L177" s="61"/>
    </row>
    <row r="178" spans="1:12" x14ac:dyDescent="0.25">
      <c r="A178" s="134"/>
      <c r="B178" s="59" t="s">
        <v>17</v>
      </c>
      <c r="C178" s="2" t="s">
        <v>16</v>
      </c>
      <c r="D178" s="2">
        <v>0.25</v>
      </c>
      <c r="E178" s="2">
        <f>E175*D178</f>
        <v>6.15</v>
      </c>
      <c r="F178" s="2"/>
      <c r="G178" s="61"/>
      <c r="H178" s="61"/>
      <c r="I178" s="61"/>
      <c r="J178" s="61"/>
      <c r="K178" s="61"/>
      <c r="L178" s="61"/>
    </row>
    <row r="179" spans="1:12" ht="38.25" x14ac:dyDescent="0.25">
      <c r="A179" s="132">
        <v>8</v>
      </c>
      <c r="B179" s="62" t="s">
        <v>255</v>
      </c>
      <c r="C179" s="57" t="s">
        <v>21</v>
      </c>
      <c r="D179" s="57"/>
      <c r="E179" s="57">
        <v>2</v>
      </c>
      <c r="F179" s="2"/>
      <c r="G179" s="61"/>
      <c r="H179" s="61"/>
      <c r="I179" s="61"/>
      <c r="J179" s="61"/>
      <c r="K179" s="61"/>
      <c r="L179" s="61"/>
    </row>
    <row r="180" spans="1:12" x14ac:dyDescent="0.25">
      <c r="A180" s="133"/>
      <c r="B180" s="59" t="s">
        <v>15</v>
      </c>
      <c r="C180" s="2" t="s">
        <v>16</v>
      </c>
      <c r="D180" s="2">
        <v>1</v>
      </c>
      <c r="E180" s="2">
        <f>D180*E179</f>
        <v>2</v>
      </c>
      <c r="F180" s="2"/>
      <c r="G180" s="61"/>
      <c r="H180" s="61"/>
      <c r="I180" s="61"/>
      <c r="J180" s="61"/>
      <c r="K180" s="61"/>
      <c r="L180" s="61"/>
    </row>
    <row r="181" spans="1:12" x14ac:dyDescent="0.25">
      <c r="A181" s="133"/>
      <c r="B181" s="59" t="s">
        <v>141</v>
      </c>
      <c r="C181" s="2" t="s">
        <v>23</v>
      </c>
      <c r="D181" s="2">
        <v>0.3</v>
      </c>
      <c r="E181" s="2">
        <f>E179*D181</f>
        <v>0.6</v>
      </c>
      <c r="F181" s="2"/>
      <c r="G181" s="61"/>
      <c r="H181" s="61"/>
      <c r="I181" s="61"/>
      <c r="J181" s="61"/>
      <c r="K181" s="61"/>
      <c r="L181" s="61"/>
    </row>
    <row r="182" spans="1:12" x14ac:dyDescent="0.25">
      <c r="A182" s="133"/>
      <c r="B182" s="59" t="s">
        <v>17</v>
      </c>
      <c r="C182" s="2" t="s">
        <v>16</v>
      </c>
      <c r="D182" s="2">
        <v>0.25</v>
      </c>
      <c r="E182" s="2">
        <f>E179*D182</f>
        <v>0.5</v>
      </c>
      <c r="F182" s="2"/>
      <c r="G182" s="61"/>
      <c r="H182" s="61"/>
      <c r="I182" s="61"/>
      <c r="J182" s="61"/>
      <c r="K182" s="61"/>
      <c r="L182" s="61"/>
    </row>
    <row r="183" spans="1:12" x14ac:dyDescent="0.25">
      <c r="A183" s="136" t="s">
        <v>177</v>
      </c>
      <c r="B183" s="136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</row>
    <row r="184" spans="1:12" x14ac:dyDescent="0.25">
      <c r="A184" s="132">
        <v>1</v>
      </c>
      <c r="B184" s="52" t="s">
        <v>240</v>
      </c>
      <c r="C184" s="57" t="s">
        <v>14</v>
      </c>
      <c r="D184" s="57"/>
      <c r="E184" s="57">
        <v>24.18</v>
      </c>
      <c r="F184" s="58"/>
      <c r="G184" s="58"/>
      <c r="H184" s="58"/>
      <c r="I184" s="105"/>
      <c r="J184" s="58"/>
      <c r="K184" s="58"/>
      <c r="L184" s="105"/>
    </row>
    <row r="185" spans="1:12" x14ac:dyDescent="0.25">
      <c r="A185" s="134"/>
      <c r="B185" s="59" t="s">
        <v>181</v>
      </c>
      <c r="C185" s="2" t="s">
        <v>97</v>
      </c>
      <c r="D185" s="2">
        <v>1</v>
      </c>
      <c r="E185" s="2">
        <v>1</v>
      </c>
      <c r="F185" s="61"/>
      <c r="G185" s="61"/>
      <c r="H185" s="61"/>
      <c r="I185" s="63"/>
      <c r="J185" s="61"/>
      <c r="K185" s="7"/>
      <c r="L185" s="63"/>
    </row>
    <row r="186" spans="1:12" x14ac:dyDescent="0.25">
      <c r="A186" s="132">
        <v>2</v>
      </c>
      <c r="B186" s="52" t="s">
        <v>90</v>
      </c>
      <c r="C186" s="57" t="s">
        <v>14</v>
      </c>
      <c r="D186" s="57"/>
      <c r="E186" s="57">
        <v>3.1</v>
      </c>
      <c r="F186" s="58"/>
      <c r="G186" s="58"/>
      <c r="H186" s="58"/>
      <c r="I186" s="105"/>
      <c r="J186" s="58"/>
      <c r="K186" s="58"/>
      <c r="L186" s="105"/>
    </row>
    <row r="187" spans="1:12" x14ac:dyDescent="0.25">
      <c r="A187" s="133"/>
      <c r="B187" s="59" t="s">
        <v>15</v>
      </c>
      <c r="C187" s="2" t="s">
        <v>16</v>
      </c>
      <c r="D187" s="2">
        <v>1</v>
      </c>
      <c r="E187" s="2">
        <f>D187*E186</f>
        <v>3.1</v>
      </c>
      <c r="F187" s="61"/>
      <c r="G187" s="61"/>
      <c r="H187" s="61"/>
      <c r="I187" s="63"/>
      <c r="J187" s="61"/>
      <c r="K187" s="61"/>
      <c r="L187" s="63"/>
    </row>
    <row r="188" spans="1:12" x14ac:dyDescent="0.25">
      <c r="A188" s="134"/>
      <c r="B188" s="59" t="s">
        <v>91</v>
      </c>
      <c r="C188" s="2" t="s">
        <v>14</v>
      </c>
      <c r="D188" s="2">
        <v>1.21</v>
      </c>
      <c r="E188" s="2">
        <f>E186*D188</f>
        <v>3.7509999999999999</v>
      </c>
      <c r="F188" s="61"/>
      <c r="G188" s="61"/>
      <c r="H188" s="61"/>
      <c r="I188" s="61"/>
      <c r="J188" s="61"/>
      <c r="K188" s="61"/>
      <c r="L188" s="63"/>
    </row>
    <row r="189" spans="1:12" x14ac:dyDescent="0.25">
      <c r="A189" s="132">
        <v>3</v>
      </c>
      <c r="B189" s="52" t="s">
        <v>92</v>
      </c>
      <c r="C189" s="57" t="s">
        <v>14</v>
      </c>
      <c r="D189" s="57"/>
      <c r="E189" s="57">
        <f>E184-E186</f>
        <v>21.08</v>
      </c>
      <c r="F189" s="58"/>
      <c r="G189" s="58"/>
      <c r="H189" s="58"/>
      <c r="I189" s="105"/>
      <c r="J189" s="58"/>
      <c r="K189" s="58"/>
      <c r="L189" s="105"/>
    </row>
    <row r="190" spans="1:12" x14ac:dyDescent="0.25">
      <c r="A190" s="134"/>
      <c r="B190" s="59" t="s">
        <v>15</v>
      </c>
      <c r="C190" s="2" t="s">
        <v>16</v>
      </c>
      <c r="D190" s="2">
        <v>1</v>
      </c>
      <c r="E190" s="2">
        <f>D190*E189</f>
        <v>21.08</v>
      </c>
      <c r="F190" s="61"/>
      <c r="G190" s="61"/>
      <c r="H190" s="61"/>
      <c r="I190" s="63"/>
      <c r="J190" s="61"/>
      <c r="K190" s="61"/>
      <c r="L190" s="63"/>
    </row>
    <row r="191" spans="1:12" x14ac:dyDescent="0.25">
      <c r="A191" s="132">
        <v>4</v>
      </c>
      <c r="B191" s="52" t="s">
        <v>94</v>
      </c>
      <c r="C191" s="57" t="s">
        <v>14</v>
      </c>
      <c r="D191" s="57"/>
      <c r="E191" s="122">
        <v>3.1</v>
      </c>
      <c r="F191" s="58"/>
      <c r="G191" s="58"/>
      <c r="H191" s="58"/>
      <c r="I191" s="105"/>
      <c r="J191" s="58"/>
      <c r="K191" s="58"/>
      <c r="L191" s="105"/>
    </row>
    <row r="192" spans="1:12" x14ac:dyDescent="0.25">
      <c r="A192" s="133"/>
      <c r="B192" s="59" t="s">
        <v>15</v>
      </c>
      <c r="C192" s="2" t="s">
        <v>16</v>
      </c>
      <c r="D192" s="2">
        <v>1</v>
      </c>
      <c r="E192" s="2">
        <f>D192*E191</f>
        <v>3.1</v>
      </c>
      <c r="F192" s="61"/>
      <c r="G192" s="61"/>
      <c r="H192" s="61"/>
      <c r="I192" s="63"/>
      <c r="J192" s="61"/>
      <c r="K192" s="61"/>
      <c r="L192" s="63"/>
    </row>
    <row r="193" spans="1:12" x14ac:dyDescent="0.25">
      <c r="A193" s="134"/>
      <c r="B193" s="59" t="s">
        <v>39</v>
      </c>
      <c r="C193" s="2" t="s">
        <v>22</v>
      </c>
      <c r="D193" s="2">
        <v>1.75</v>
      </c>
      <c r="E193" s="2">
        <f>E191*D193</f>
        <v>5.4249999999999998</v>
      </c>
      <c r="F193" s="61"/>
      <c r="G193" s="61"/>
      <c r="H193" s="61"/>
      <c r="I193" s="61"/>
      <c r="J193" s="61"/>
      <c r="K193" s="61"/>
      <c r="L193" s="61"/>
    </row>
    <row r="194" spans="1:12" x14ac:dyDescent="0.25">
      <c r="A194" s="136" t="s">
        <v>178</v>
      </c>
      <c r="B194" s="136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</row>
    <row r="195" spans="1:12" x14ac:dyDescent="0.25">
      <c r="A195" s="132">
        <v>1</v>
      </c>
      <c r="B195" s="52" t="s">
        <v>234</v>
      </c>
      <c r="C195" s="57" t="s">
        <v>19</v>
      </c>
      <c r="D195" s="57"/>
      <c r="E195" s="57">
        <v>29.7</v>
      </c>
      <c r="F195" s="58"/>
      <c r="G195" s="58"/>
      <c r="H195" s="58"/>
      <c r="I195" s="105"/>
      <c r="J195" s="58"/>
      <c r="K195" s="58"/>
      <c r="L195" s="105"/>
    </row>
    <row r="196" spans="1:12" x14ac:dyDescent="0.25">
      <c r="A196" s="134"/>
      <c r="B196" s="59" t="s">
        <v>71</v>
      </c>
      <c r="C196" s="2" t="s">
        <v>16</v>
      </c>
      <c r="D196" s="2">
        <v>1</v>
      </c>
      <c r="E196" s="2">
        <f>E195*D196</f>
        <v>29.7</v>
      </c>
      <c r="F196" s="61"/>
      <c r="G196" s="61"/>
      <c r="H196" s="61"/>
      <c r="I196" s="61"/>
      <c r="J196" s="61"/>
      <c r="K196" s="7"/>
      <c r="L196" s="63"/>
    </row>
    <row r="197" spans="1:12" x14ac:dyDescent="0.25">
      <c r="A197" s="132">
        <v>1</v>
      </c>
      <c r="B197" s="52" t="s">
        <v>89</v>
      </c>
      <c r="C197" s="57" t="s">
        <v>14</v>
      </c>
      <c r="D197" s="57"/>
      <c r="E197" s="57">
        <v>7.1280000000000001</v>
      </c>
      <c r="F197" s="58"/>
      <c r="G197" s="58"/>
      <c r="H197" s="58"/>
      <c r="I197" s="105"/>
      <c r="J197" s="58"/>
      <c r="K197" s="58"/>
      <c r="L197" s="105"/>
    </row>
    <row r="198" spans="1:12" x14ac:dyDescent="0.25">
      <c r="A198" s="134"/>
      <c r="B198" s="59" t="s">
        <v>71</v>
      </c>
      <c r="C198" s="2" t="s">
        <v>97</v>
      </c>
      <c r="D198" s="2">
        <v>1</v>
      </c>
      <c r="E198" s="2">
        <f>E197*D198</f>
        <v>7.1280000000000001</v>
      </c>
      <c r="F198" s="61"/>
      <c r="G198" s="61"/>
      <c r="H198" s="61"/>
      <c r="I198" s="61"/>
      <c r="J198" s="61"/>
      <c r="K198" s="7"/>
      <c r="L198" s="63"/>
    </row>
    <row r="199" spans="1:12" x14ac:dyDescent="0.25">
      <c r="A199" s="132">
        <v>3</v>
      </c>
      <c r="B199" s="52" t="s">
        <v>90</v>
      </c>
      <c r="C199" s="57" t="s">
        <v>14</v>
      </c>
      <c r="D199" s="57"/>
      <c r="E199" s="57">
        <v>1.1879999999999999</v>
      </c>
      <c r="F199" s="58"/>
      <c r="G199" s="58"/>
      <c r="H199" s="58"/>
      <c r="I199" s="105"/>
      <c r="J199" s="58"/>
      <c r="K199" s="58"/>
      <c r="L199" s="105"/>
    </row>
    <row r="200" spans="1:12" x14ac:dyDescent="0.25">
      <c r="A200" s="133"/>
      <c r="B200" s="59" t="s">
        <v>15</v>
      </c>
      <c r="C200" s="2" t="s">
        <v>16</v>
      </c>
      <c r="D200" s="2">
        <v>1</v>
      </c>
      <c r="E200" s="2">
        <f>D200*E199</f>
        <v>1.1879999999999999</v>
      </c>
      <c r="F200" s="61"/>
      <c r="G200" s="61"/>
      <c r="H200" s="61"/>
      <c r="I200" s="63"/>
      <c r="J200" s="61"/>
      <c r="K200" s="61"/>
      <c r="L200" s="63"/>
    </row>
    <row r="201" spans="1:12" x14ac:dyDescent="0.25">
      <c r="A201" s="134"/>
      <c r="B201" s="59" t="s">
        <v>91</v>
      </c>
      <c r="C201" s="2" t="s">
        <v>14</v>
      </c>
      <c r="D201" s="2">
        <v>1.21</v>
      </c>
      <c r="E201" s="2">
        <f>E199*D201</f>
        <v>1.4374799999999999</v>
      </c>
      <c r="F201" s="61"/>
      <c r="G201" s="61"/>
      <c r="H201" s="61"/>
      <c r="I201" s="61"/>
      <c r="J201" s="61"/>
      <c r="K201" s="61"/>
      <c r="L201" s="63"/>
    </row>
    <row r="202" spans="1:12" x14ac:dyDescent="0.25">
      <c r="A202" s="132">
        <v>4</v>
      </c>
      <c r="B202" s="52" t="s">
        <v>92</v>
      </c>
      <c r="C202" s="57" t="s">
        <v>14</v>
      </c>
      <c r="D202" s="57"/>
      <c r="E202" s="57">
        <v>5.94</v>
      </c>
      <c r="F202" s="58"/>
      <c r="G202" s="58"/>
      <c r="H202" s="58"/>
      <c r="I202" s="105"/>
      <c r="J202" s="58"/>
      <c r="K202" s="58"/>
      <c r="L202" s="105"/>
    </row>
    <row r="203" spans="1:12" x14ac:dyDescent="0.25">
      <c r="A203" s="134"/>
      <c r="B203" s="59" t="s">
        <v>15</v>
      </c>
      <c r="C203" s="2" t="s">
        <v>16</v>
      </c>
      <c r="D203" s="2">
        <v>1</v>
      </c>
      <c r="E203" s="2">
        <f>D203*E202</f>
        <v>5.94</v>
      </c>
      <c r="F203" s="61"/>
      <c r="G203" s="61"/>
      <c r="H203" s="61"/>
      <c r="I203" s="63"/>
      <c r="J203" s="61"/>
      <c r="K203" s="61"/>
      <c r="L203" s="63"/>
    </row>
    <row r="204" spans="1:12" x14ac:dyDescent="0.25">
      <c r="A204" s="132">
        <v>5</v>
      </c>
      <c r="B204" s="62" t="s">
        <v>173</v>
      </c>
      <c r="C204" s="57" t="s">
        <v>93</v>
      </c>
      <c r="D204" s="57"/>
      <c r="E204" s="57">
        <v>2.15</v>
      </c>
      <c r="F204" s="61"/>
      <c r="G204" s="96"/>
      <c r="H204" s="95"/>
      <c r="I204" s="96"/>
      <c r="J204" s="95"/>
      <c r="K204" s="95"/>
      <c r="L204" s="96"/>
    </row>
    <row r="205" spans="1:12" x14ac:dyDescent="0.25">
      <c r="A205" s="133"/>
      <c r="B205" s="59" t="s">
        <v>15</v>
      </c>
      <c r="C205" s="2" t="s">
        <v>16</v>
      </c>
      <c r="D205" s="2">
        <v>1</v>
      </c>
      <c r="E205" s="2">
        <f>E204*D205</f>
        <v>2.15</v>
      </c>
      <c r="F205" s="61"/>
      <c r="G205" s="61"/>
      <c r="H205" s="95"/>
      <c r="I205" s="96"/>
      <c r="J205" s="95"/>
      <c r="K205" s="95"/>
      <c r="L205" s="96"/>
    </row>
    <row r="206" spans="1:12" x14ac:dyDescent="0.25">
      <c r="A206" s="133"/>
      <c r="B206" s="59" t="s">
        <v>98</v>
      </c>
      <c r="C206" s="2" t="s">
        <v>16</v>
      </c>
      <c r="D206" s="2">
        <v>1.02</v>
      </c>
      <c r="E206" s="2">
        <f>E204*D206</f>
        <v>2.1930000000000001</v>
      </c>
      <c r="F206" s="95"/>
      <c r="G206" s="96"/>
      <c r="H206" s="95"/>
      <c r="I206" s="96"/>
      <c r="J206" s="95"/>
      <c r="K206" s="95"/>
      <c r="L206" s="96"/>
    </row>
    <row r="207" spans="1:12" x14ac:dyDescent="0.25">
      <c r="A207" s="133"/>
      <c r="B207" s="59" t="s">
        <v>106</v>
      </c>
      <c r="C207" s="2" t="s">
        <v>22</v>
      </c>
      <c r="D207" s="2"/>
      <c r="E207" s="2">
        <f>0.128*1.05</f>
        <v>0.13440000000000002</v>
      </c>
      <c r="F207" s="61"/>
      <c r="G207" s="96"/>
      <c r="H207" s="95"/>
      <c r="I207" s="96"/>
      <c r="J207" s="95"/>
      <c r="K207" s="95"/>
      <c r="L207" s="96"/>
    </row>
    <row r="208" spans="1:12" x14ac:dyDescent="0.25">
      <c r="A208" s="134"/>
      <c r="B208" s="59" t="s">
        <v>47</v>
      </c>
      <c r="C208" s="2" t="s">
        <v>16</v>
      </c>
      <c r="D208" s="2">
        <v>1.5</v>
      </c>
      <c r="E208" s="2">
        <f>E204*D208</f>
        <v>3.2249999999999996</v>
      </c>
      <c r="F208" s="61"/>
      <c r="G208" s="96"/>
      <c r="H208" s="95"/>
      <c r="I208" s="96"/>
      <c r="J208" s="95"/>
      <c r="K208" s="95"/>
      <c r="L208" s="96"/>
    </row>
    <row r="209" spans="1:12" x14ac:dyDescent="0.25">
      <c r="A209" s="132">
        <v>6</v>
      </c>
      <c r="B209" s="52" t="s">
        <v>94</v>
      </c>
      <c r="C209" s="57" t="s">
        <v>14</v>
      </c>
      <c r="D209" s="57"/>
      <c r="E209" s="57">
        <v>1.1879999999999999</v>
      </c>
      <c r="F209" s="58"/>
      <c r="G209" s="58"/>
      <c r="H209" s="58"/>
      <c r="I209" s="105"/>
      <c r="J209" s="58"/>
      <c r="K209" s="58"/>
      <c r="L209" s="105"/>
    </row>
    <row r="210" spans="1:12" x14ac:dyDescent="0.25">
      <c r="A210" s="133"/>
      <c r="B210" s="59" t="s">
        <v>15</v>
      </c>
      <c r="C210" s="2" t="s">
        <v>16</v>
      </c>
      <c r="D210" s="2">
        <v>1</v>
      </c>
      <c r="E210" s="2">
        <f>D210*E209</f>
        <v>1.1879999999999999</v>
      </c>
      <c r="F210" s="61"/>
      <c r="G210" s="61"/>
      <c r="H210" s="61"/>
      <c r="I210" s="63"/>
      <c r="J210" s="61"/>
      <c r="K210" s="61"/>
      <c r="L210" s="63"/>
    </row>
    <row r="211" spans="1:12" x14ac:dyDescent="0.25">
      <c r="A211" s="134"/>
      <c r="B211" s="59" t="s">
        <v>39</v>
      </c>
      <c r="C211" s="2" t="s">
        <v>22</v>
      </c>
      <c r="D211" s="2">
        <v>1.75</v>
      </c>
      <c r="E211" s="2">
        <f>E209*D211</f>
        <v>2.0789999999999997</v>
      </c>
      <c r="F211" s="61"/>
      <c r="G211" s="61"/>
      <c r="H211" s="61"/>
      <c r="I211" s="61"/>
      <c r="J211" s="61"/>
      <c r="K211" s="61"/>
      <c r="L211" s="61"/>
    </row>
    <row r="212" spans="1:12" x14ac:dyDescent="0.25">
      <c r="A212" s="153" t="s">
        <v>114</v>
      </c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</row>
    <row r="213" spans="1:12" x14ac:dyDescent="0.25">
      <c r="A213" s="132">
        <v>1</v>
      </c>
      <c r="B213" s="52" t="s">
        <v>89</v>
      </c>
      <c r="C213" s="57" t="s">
        <v>14</v>
      </c>
      <c r="D213" s="57"/>
      <c r="E213" s="57">
        <v>4.3499999999999996</v>
      </c>
      <c r="F213" s="57"/>
      <c r="G213" s="58"/>
      <c r="H213" s="58"/>
      <c r="I213" s="58"/>
      <c r="J213" s="58"/>
      <c r="K213" s="58"/>
      <c r="L213" s="58"/>
    </row>
    <row r="214" spans="1:12" x14ac:dyDescent="0.25">
      <c r="A214" s="133"/>
      <c r="B214" s="59" t="s">
        <v>15</v>
      </c>
      <c r="C214" s="2" t="s">
        <v>16</v>
      </c>
      <c r="D214" s="2">
        <v>1</v>
      </c>
      <c r="E214" s="2">
        <f>E213*D214</f>
        <v>4.3499999999999996</v>
      </c>
      <c r="F214" s="2"/>
      <c r="G214" s="61"/>
      <c r="H214" s="61"/>
      <c r="I214" s="61"/>
      <c r="J214" s="61"/>
      <c r="K214" s="61"/>
      <c r="L214" s="61"/>
    </row>
    <row r="215" spans="1:12" x14ac:dyDescent="0.25">
      <c r="A215" s="132">
        <v>2</v>
      </c>
      <c r="B215" s="52" t="s">
        <v>115</v>
      </c>
      <c r="C215" s="57" t="s">
        <v>13</v>
      </c>
      <c r="D215" s="57"/>
      <c r="E215" s="57">
        <v>2</v>
      </c>
      <c r="F215" s="57"/>
      <c r="G215" s="58"/>
      <c r="H215" s="58"/>
      <c r="I215" s="58"/>
      <c r="J215" s="58"/>
      <c r="K215" s="58"/>
      <c r="L215" s="58"/>
    </row>
    <row r="216" spans="1:12" x14ac:dyDescent="0.25">
      <c r="A216" s="133"/>
      <c r="B216" s="59" t="s">
        <v>15</v>
      </c>
      <c r="C216" s="2" t="s">
        <v>16</v>
      </c>
      <c r="D216" s="2">
        <v>1</v>
      </c>
      <c r="E216" s="2">
        <f>E215*D216</f>
        <v>2</v>
      </c>
      <c r="F216" s="2"/>
      <c r="G216" s="61"/>
      <c r="H216" s="61"/>
      <c r="I216" s="61"/>
      <c r="J216" s="61"/>
      <c r="K216" s="61"/>
      <c r="L216" s="61"/>
    </row>
    <row r="217" spans="1:12" x14ac:dyDescent="0.25">
      <c r="A217" s="133"/>
      <c r="B217" s="59" t="s">
        <v>116</v>
      </c>
      <c r="C217" s="2" t="s">
        <v>14</v>
      </c>
      <c r="D217" s="2">
        <v>0.2</v>
      </c>
      <c r="E217" s="2">
        <f>E215*D217</f>
        <v>0.4</v>
      </c>
      <c r="F217" s="2"/>
      <c r="G217" s="61"/>
      <c r="H217" s="61"/>
      <c r="I217" s="61"/>
      <c r="J217" s="61"/>
      <c r="K217" s="61"/>
      <c r="L217" s="61"/>
    </row>
    <row r="218" spans="1:12" x14ac:dyDescent="0.25">
      <c r="A218" s="132">
        <v>3</v>
      </c>
      <c r="B218" s="52" t="s">
        <v>90</v>
      </c>
      <c r="C218" s="57" t="s">
        <v>14</v>
      </c>
      <c r="D218" s="57"/>
      <c r="E218" s="57">
        <v>2</v>
      </c>
      <c r="F218" s="57"/>
      <c r="G218" s="58"/>
      <c r="H218" s="58"/>
      <c r="I218" s="58"/>
      <c r="J218" s="58"/>
      <c r="K218" s="58"/>
      <c r="L218" s="58"/>
    </row>
    <row r="219" spans="1:12" x14ac:dyDescent="0.25">
      <c r="A219" s="133"/>
      <c r="B219" s="59" t="s">
        <v>15</v>
      </c>
      <c r="C219" s="2" t="s">
        <v>16</v>
      </c>
      <c r="D219" s="2">
        <v>1</v>
      </c>
      <c r="E219" s="2">
        <f>E218*D219</f>
        <v>2</v>
      </c>
      <c r="F219" s="2"/>
      <c r="G219" s="61"/>
      <c r="H219" s="61"/>
      <c r="I219" s="61"/>
      <c r="J219" s="61"/>
      <c r="K219" s="61"/>
      <c r="L219" s="61"/>
    </row>
    <row r="220" spans="1:12" x14ac:dyDescent="0.25">
      <c r="A220" s="133"/>
      <c r="B220" s="59" t="s">
        <v>91</v>
      </c>
      <c r="C220" s="2" t="s">
        <v>14</v>
      </c>
      <c r="D220" s="2">
        <v>1.21</v>
      </c>
      <c r="E220" s="2">
        <f>E218*D220</f>
        <v>2.42</v>
      </c>
      <c r="F220" s="61"/>
      <c r="G220" s="61"/>
      <c r="H220" s="61"/>
      <c r="I220" s="61"/>
      <c r="J220" s="61"/>
      <c r="K220" s="61"/>
      <c r="L220" s="61"/>
    </row>
    <row r="221" spans="1:12" x14ac:dyDescent="0.25">
      <c r="A221" s="132">
        <v>4</v>
      </c>
      <c r="B221" s="52" t="s">
        <v>117</v>
      </c>
      <c r="C221" s="57" t="s">
        <v>13</v>
      </c>
      <c r="D221" s="57"/>
      <c r="E221" s="57">
        <v>4.3499999999999996</v>
      </c>
      <c r="F221" s="57"/>
      <c r="G221" s="58"/>
      <c r="H221" s="58"/>
      <c r="I221" s="58"/>
      <c r="J221" s="58"/>
      <c r="K221" s="58"/>
      <c r="L221" s="58"/>
    </row>
    <row r="222" spans="1:12" x14ac:dyDescent="0.25">
      <c r="A222" s="133"/>
      <c r="B222" s="59" t="s">
        <v>15</v>
      </c>
      <c r="C222" s="2" t="s">
        <v>16</v>
      </c>
      <c r="D222" s="2">
        <v>1</v>
      </c>
      <c r="E222" s="2">
        <f>E221*D222</f>
        <v>4.3499999999999996</v>
      </c>
      <c r="F222" s="2"/>
      <c r="G222" s="61"/>
      <c r="H222" s="61"/>
      <c r="I222" s="61"/>
      <c r="J222" s="61"/>
      <c r="K222" s="61"/>
      <c r="L222" s="61"/>
    </row>
    <row r="223" spans="1:12" x14ac:dyDescent="0.25">
      <c r="A223" s="133"/>
      <c r="B223" s="59" t="s">
        <v>118</v>
      </c>
      <c r="C223" s="2" t="s">
        <v>22</v>
      </c>
      <c r="D223" s="2"/>
      <c r="E223" s="2">
        <v>0.32</v>
      </c>
      <c r="F223" s="2"/>
      <c r="G223" s="61"/>
      <c r="H223" s="61"/>
      <c r="I223" s="61"/>
      <c r="J223" s="61"/>
      <c r="K223" s="61"/>
      <c r="L223" s="61"/>
    </row>
    <row r="224" spans="1:12" x14ac:dyDescent="0.25">
      <c r="A224" s="133"/>
      <c r="B224" s="59" t="s">
        <v>17</v>
      </c>
      <c r="C224" s="2" t="s">
        <v>16</v>
      </c>
      <c r="D224" s="2">
        <v>15</v>
      </c>
      <c r="E224" s="2">
        <f>E221*D224</f>
        <v>65.25</v>
      </c>
      <c r="F224" s="2"/>
      <c r="G224" s="61"/>
      <c r="H224" s="61"/>
      <c r="I224" s="61"/>
      <c r="J224" s="61"/>
      <c r="K224" s="61"/>
      <c r="L224" s="61"/>
    </row>
    <row r="225" spans="1:12" x14ac:dyDescent="0.25">
      <c r="A225" s="132">
        <v>5</v>
      </c>
      <c r="B225" s="52" t="s">
        <v>119</v>
      </c>
      <c r="C225" s="57" t="s">
        <v>13</v>
      </c>
      <c r="D225" s="57"/>
      <c r="E225" s="57">
        <v>8.6999999999999993</v>
      </c>
      <c r="F225" s="57"/>
      <c r="G225" s="58"/>
      <c r="H225" s="58"/>
      <c r="I225" s="58"/>
      <c r="J225" s="58"/>
      <c r="K225" s="58"/>
      <c r="L225" s="58"/>
    </row>
    <row r="226" spans="1:12" x14ac:dyDescent="0.25">
      <c r="A226" s="133"/>
      <c r="B226" s="59" t="s">
        <v>15</v>
      </c>
      <c r="C226" s="2" t="s">
        <v>16</v>
      </c>
      <c r="D226" s="2">
        <v>1</v>
      </c>
      <c r="E226" s="2">
        <f>E225*D226</f>
        <v>8.6999999999999993</v>
      </c>
      <c r="F226" s="2"/>
      <c r="G226" s="61"/>
      <c r="H226" s="61"/>
      <c r="I226" s="61"/>
      <c r="J226" s="61"/>
      <c r="K226" s="61"/>
      <c r="L226" s="61"/>
    </row>
    <row r="227" spans="1:12" x14ac:dyDescent="0.25">
      <c r="A227" s="133"/>
      <c r="B227" s="59" t="s">
        <v>141</v>
      </c>
      <c r="C227" s="2" t="s">
        <v>23</v>
      </c>
      <c r="D227" s="2">
        <v>0.25</v>
      </c>
      <c r="E227" s="2">
        <f>E225*D227</f>
        <v>2.1749999999999998</v>
      </c>
      <c r="F227" s="2"/>
      <c r="G227" s="61"/>
      <c r="H227" s="61"/>
      <c r="I227" s="61"/>
      <c r="J227" s="61"/>
      <c r="K227" s="61"/>
      <c r="L227" s="61"/>
    </row>
    <row r="228" spans="1:12" x14ac:dyDescent="0.25">
      <c r="A228" s="133"/>
      <c r="B228" s="59" t="s">
        <v>17</v>
      </c>
      <c r="C228" s="2" t="s">
        <v>16</v>
      </c>
      <c r="D228" s="2">
        <v>0.2</v>
      </c>
      <c r="E228" s="2">
        <f>E225*D228</f>
        <v>1.74</v>
      </c>
      <c r="F228" s="2"/>
      <c r="G228" s="61"/>
      <c r="H228" s="61"/>
      <c r="I228" s="61"/>
      <c r="J228" s="61"/>
      <c r="K228" s="61"/>
      <c r="L228" s="61"/>
    </row>
    <row r="229" spans="1:12" x14ac:dyDescent="0.25">
      <c r="A229" s="132">
        <v>6</v>
      </c>
      <c r="B229" s="52" t="s">
        <v>120</v>
      </c>
      <c r="C229" s="57" t="s">
        <v>19</v>
      </c>
      <c r="D229" s="57"/>
      <c r="E229" s="57">
        <v>1</v>
      </c>
      <c r="F229" s="57"/>
      <c r="G229" s="58"/>
      <c r="H229" s="58"/>
      <c r="I229" s="58"/>
      <c r="J229" s="58"/>
      <c r="K229" s="58"/>
      <c r="L229" s="58"/>
    </row>
    <row r="230" spans="1:12" x14ac:dyDescent="0.25">
      <c r="A230" s="133"/>
      <c r="B230" s="59" t="s">
        <v>15</v>
      </c>
      <c r="C230" s="2" t="s">
        <v>16</v>
      </c>
      <c r="D230" s="2">
        <v>1</v>
      </c>
      <c r="E230" s="2">
        <f>E229*D230</f>
        <v>1</v>
      </c>
      <c r="F230" s="2"/>
      <c r="G230" s="61"/>
      <c r="H230" s="61"/>
      <c r="I230" s="61"/>
      <c r="J230" s="61"/>
      <c r="K230" s="61"/>
      <c r="L230" s="61"/>
    </row>
    <row r="231" spans="1:12" x14ac:dyDescent="0.25">
      <c r="A231" s="133"/>
      <c r="B231" s="59" t="s">
        <v>121</v>
      </c>
      <c r="C231" s="2" t="s">
        <v>19</v>
      </c>
      <c r="D231" s="2">
        <v>1</v>
      </c>
      <c r="E231" s="2">
        <v>1</v>
      </c>
      <c r="F231" s="2"/>
      <c r="G231" s="61"/>
      <c r="H231" s="61"/>
      <c r="I231" s="61"/>
      <c r="J231" s="61"/>
      <c r="K231" s="61"/>
      <c r="L231" s="61"/>
    </row>
    <row r="232" spans="1:12" x14ac:dyDescent="0.25">
      <c r="A232" s="132">
        <v>7</v>
      </c>
      <c r="B232" s="52" t="s">
        <v>122</v>
      </c>
      <c r="C232" s="57" t="s">
        <v>19</v>
      </c>
      <c r="D232" s="57"/>
      <c r="E232" s="57">
        <v>1</v>
      </c>
      <c r="F232" s="57"/>
      <c r="G232" s="58"/>
      <c r="H232" s="58"/>
      <c r="I232" s="58"/>
      <c r="J232" s="58"/>
      <c r="K232" s="58"/>
      <c r="L232" s="58"/>
    </row>
    <row r="233" spans="1:12" x14ac:dyDescent="0.25">
      <c r="A233" s="133"/>
      <c r="B233" s="59" t="s">
        <v>15</v>
      </c>
      <c r="C233" s="2" t="s">
        <v>16</v>
      </c>
      <c r="D233" s="2">
        <v>1</v>
      </c>
      <c r="E233" s="2">
        <f>E232*D233</f>
        <v>1</v>
      </c>
      <c r="F233" s="2"/>
      <c r="G233" s="61"/>
      <c r="H233" s="61"/>
      <c r="I233" s="61"/>
      <c r="J233" s="61"/>
      <c r="K233" s="61"/>
      <c r="L233" s="61"/>
    </row>
    <row r="234" spans="1:12" x14ac:dyDescent="0.25">
      <c r="A234" s="133"/>
      <c r="B234" s="59" t="s">
        <v>123</v>
      </c>
      <c r="C234" s="2" t="s">
        <v>19</v>
      </c>
      <c r="D234" s="2">
        <v>1</v>
      </c>
      <c r="E234" s="2">
        <f>E232*D234</f>
        <v>1</v>
      </c>
      <c r="F234" s="2"/>
      <c r="G234" s="61"/>
      <c r="H234" s="61"/>
      <c r="I234" s="61"/>
      <c r="J234" s="61"/>
      <c r="K234" s="61"/>
      <c r="L234" s="61"/>
    </row>
    <row r="235" spans="1:12" x14ac:dyDescent="0.25">
      <c r="A235" s="132">
        <v>8</v>
      </c>
      <c r="B235" s="52" t="s">
        <v>124</v>
      </c>
      <c r="C235" s="57" t="s">
        <v>19</v>
      </c>
      <c r="D235" s="57"/>
      <c r="E235" s="57">
        <v>15.5</v>
      </c>
      <c r="F235" s="57"/>
      <c r="G235" s="58"/>
      <c r="H235" s="58"/>
      <c r="I235" s="58"/>
      <c r="J235" s="58"/>
      <c r="K235" s="58"/>
      <c r="L235" s="58"/>
    </row>
    <row r="236" spans="1:12" x14ac:dyDescent="0.25">
      <c r="A236" s="133"/>
      <c r="B236" s="59" t="s">
        <v>15</v>
      </c>
      <c r="C236" s="2" t="s">
        <v>16</v>
      </c>
      <c r="D236" s="2">
        <v>1</v>
      </c>
      <c r="E236" s="2">
        <f>E235*D236</f>
        <v>15.5</v>
      </c>
      <c r="F236" s="2"/>
      <c r="G236" s="61"/>
      <c r="H236" s="61"/>
      <c r="I236" s="61"/>
      <c r="J236" s="61"/>
      <c r="K236" s="61"/>
      <c r="L236" s="61"/>
    </row>
    <row r="237" spans="1:12" x14ac:dyDescent="0.25">
      <c r="A237" s="133"/>
      <c r="B237" s="59" t="s">
        <v>46</v>
      </c>
      <c r="C237" s="2" t="s">
        <v>21</v>
      </c>
      <c r="D237" s="2"/>
      <c r="E237" s="2">
        <v>1</v>
      </c>
      <c r="F237" s="2"/>
      <c r="G237" s="61"/>
      <c r="H237" s="61"/>
      <c r="I237" s="61"/>
      <c r="J237" s="61"/>
      <c r="K237" s="61"/>
      <c r="L237" s="61"/>
    </row>
    <row r="238" spans="1:12" x14ac:dyDescent="0.25">
      <c r="A238" s="133"/>
      <c r="B238" s="59" t="s">
        <v>125</v>
      </c>
      <c r="C238" s="2" t="s">
        <v>19</v>
      </c>
      <c r="D238" s="2">
        <v>1</v>
      </c>
      <c r="E238" s="2">
        <f>E236*D238</f>
        <v>15.5</v>
      </c>
      <c r="F238" s="61"/>
      <c r="G238" s="61"/>
      <c r="H238" s="61"/>
      <c r="I238" s="61"/>
      <c r="J238" s="61"/>
      <c r="K238" s="61"/>
      <c r="L238" s="61"/>
    </row>
    <row r="239" spans="1:12" x14ac:dyDescent="0.25">
      <c r="A239" s="133"/>
      <c r="B239" s="59" t="s">
        <v>126</v>
      </c>
      <c r="C239" s="2" t="s">
        <v>21</v>
      </c>
      <c r="D239" s="2"/>
      <c r="E239" s="2">
        <v>1</v>
      </c>
      <c r="F239" s="61"/>
      <c r="G239" s="61"/>
      <c r="H239" s="61"/>
      <c r="I239" s="61"/>
      <c r="J239" s="61"/>
      <c r="K239" s="61"/>
      <c r="L239" s="61"/>
    </row>
    <row r="240" spans="1:12" x14ac:dyDescent="0.25">
      <c r="A240" s="133"/>
      <c r="B240" s="59" t="s">
        <v>17</v>
      </c>
      <c r="C240" s="2" t="s">
        <v>16</v>
      </c>
      <c r="D240" s="2">
        <v>0.1</v>
      </c>
      <c r="E240" s="2">
        <f>D240*E235</f>
        <v>1.55</v>
      </c>
      <c r="F240" s="2"/>
      <c r="G240" s="61"/>
      <c r="H240" s="61"/>
      <c r="I240" s="61"/>
      <c r="J240" s="61"/>
      <c r="K240" s="61"/>
      <c r="L240" s="61"/>
    </row>
    <row r="241" spans="1:12" x14ac:dyDescent="0.25">
      <c r="A241" s="132">
        <v>9</v>
      </c>
      <c r="B241" s="52" t="s">
        <v>127</v>
      </c>
      <c r="C241" s="57" t="s">
        <v>128</v>
      </c>
      <c r="D241" s="57"/>
      <c r="E241" s="57">
        <v>1</v>
      </c>
      <c r="F241" s="57"/>
      <c r="G241" s="58"/>
      <c r="H241" s="58"/>
      <c r="I241" s="58"/>
      <c r="J241" s="58"/>
      <c r="K241" s="58"/>
      <c r="L241" s="58"/>
    </row>
    <row r="242" spans="1:12" x14ac:dyDescent="0.25">
      <c r="A242" s="133"/>
      <c r="B242" s="59" t="s">
        <v>15</v>
      </c>
      <c r="C242" s="2" t="s">
        <v>16</v>
      </c>
      <c r="D242" s="2">
        <v>1</v>
      </c>
      <c r="E242" s="2">
        <f>E241*D242</f>
        <v>1</v>
      </c>
      <c r="F242" s="2"/>
      <c r="G242" s="61"/>
      <c r="H242" s="61"/>
      <c r="I242" s="61"/>
      <c r="J242" s="61"/>
      <c r="K242" s="61"/>
      <c r="L242" s="61"/>
    </row>
    <row r="243" spans="1:12" x14ac:dyDescent="0.25">
      <c r="A243" s="133"/>
      <c r="B243" s="59" t="s">
        <v>129</v>
      </c>
      <c r="C243" s="2" t="s">
        <v>21</v>
      </c>
      <c r="D243" s="2"/>
      <c r="E243" s="2">
        <v>1</v>
      </c>
      <c r="F243" s="2"/>
      <c r="G243" s="61"/>
      <c r="H243" s="61"/>
      <c r="I243" s="61"/>
      <c r="J243" s="61"/>
      <c r="K243" s="61"/>
      <c r="L243" s="61"/>
    </row>
    <row r="244" spans="1:12" x14ac:dyDescent="0.25">
      <c r="A244" s="133"/>
      <c r="B244" s="59" t="s">
        <v>130</v>
      </c>
      <c r="C244" s="2" t="s">
        <v>21</v>
      </c>
      <c r="D244" s="2"/>
      <c r="E244" s="2">
        <v>1</v>
      </c>
      <c r="F244" s="2"/>
      <c r="G244" s="61"/>
      <c r="H244" s="61"/>
      <c r="I244" s="61"/>
      <c r="J244" s="61"/>
      <c r="K244" s="61"/>
      <c r="L244" s="61"/>
    </row>
    <row r="245" spans="1:12" x14ac:dyDescent="0.25">
      <c r="A245" s="133"/>
      <c r="B245" s="59" t="s">
        <v>131</v>
      </c>
      <c r="C245" s="2" t="s">
        <v>21</v>
      </c>
      <c r="D245" s="2"/>
      <c r="E245" s="2">
        <v>2</v>
      </c>
      <c r="F245" s="2"/>
      <c r="G245" s="61"/>
      <c r="H245" s="61"/>
      <c r="I245" s="61"/>
      <c r="J245" s="61"/>
      <c r="K245" s="61"/>
      <c r="L245" s="61"/>
    </row>
    <row r="246" spans="1:12" x14ac:dyDescent="0.25">
      <c r="A246" s="133"/>
      <c r="B246" s="59" t="s">
        <v>132</v>
      </c>
      <c r="C246" s="2" t="s">
        <v>21</v>
      </c>
      <c r="D246" s="2"/>
      <c r="E246" s="2">
        <v>1</v>
      </c>
      <c r="F246" s="2"/>
      <c r="G246" s="61"/>
      <c r="H246" s="61"/>
      <c r="I246" s="61"/>
      <c r="J246" s="61"/>
      <c r="K246" s="61"/>
      <c r="L246" s="61"/>
    </row>
    <row r="247" spans="1:12" x14ac:dyDescent="0.25">
      <c r="A247" s="133"/>
      <c r="B247" s="59" t="s">
        <v>133</v>
      </c>
      <c r="C247" s="2" t="s">
        <v>21</v>
      </c>
      <c r="D247" s="2"/>
      <c r="E247" s="2">
        <v>1</v>
      </c>
      <c r="F247" s="2"/>
      <c r="G247" s="61"/>
      <c r="H247" s="61"/>
      <c r="I247" s="61"/>
      <c r="J247" s="61"/>
      <c r="K247" s="61"/>
      <c r="L247" s="61"/>
    </row>
    <row r="248" spans="1:12" x14ac:dyDescent="0.25">
      <c r="A248" s="133"/>
      <c r="B248" s="59" t="s">
        <v>17</v>
      </c>
      <c r="C248" s="2" t="s">
        <v>16</v>
      </c>
      <c r="D248" s="2"/>
      <c r="E248" s="2">
        <v>1</v>
      </c>
      <c r="F248" s="2"/>
      <c r="G248" s="61"/>
      <c r="H248" s="61"/>
      <c r="I248" s="61"/>
      <c r="J248" s="61"/>
      <c r="K248" s="61"/>
      <c r="L248" s="61"/>
    </row>
    <row r="249" spans="1:12" x14ac:dyDescent="0.25">
      <c r="A249" s="132">
        <v>10</v>
      </c>
      <c r="B249" s="52" t="s">
        <v>134</v>
      </c>
      <c r="C249" s="57" t="s">
        <v>13</v>
      </c>
      <c r="D249" s="57"/>
      <c r="E249" s="57">
        <v>1.46</v>
      </c>
      <c r="F249" s="57"/>
      <c r="G249" s="58"/>
      <c r="H249" s="58"/>
      <c r="I249" s="58"/>
      <c r="J249" s="58"/>
      <c r="K249" s="58"/>
      <c r="L249" s="58"/>
    </row>
    <row r="250" spans="1:12" x14ac:dyDescent="0.25">
      <c r="A250" s="133"/>
      <c r="B250" s="59" t="s">
        <v>15</v>
      </c>
      <c r="C250" s="2" t="s">
        <v>16</v>
      </c>
      <c r="D250" s="2">
        <v>1</v>
      </c>
      <c r="E250" s="2">
        <f>E249*D250</f>
        <v>1.46</v>
      </c>
      <c r="F250" s="2"/>
      <c r="G250" s="61"/>
      <c r="H250" s="61"/>
      <c r="I250" s="61"/>
      <c r="J250" s="61"/>
      <c r="K250" s="61"/>
      <c r="L250" s="61"/>
    </row>
    <row r="251" spans="1:12" x14ac:dyDescent="0.25">
      <c r="A251" s="133"/>
      <c r="B251" s="59" t="s">
        <v>135</v>
      </c>
      <c r="C251" s="2" t="s">
        <v>13</v>
      </c>
      <c r="D251" s="2">
        <v>1</v>
      </c>
      <c r="E251" s="2">
        <f>E249*D251</f>
        <v>1.46</v>
      </c>
      <c r="F251" s="2"/>
      <c r="G251" s="61"/>
      <c r="H251" s="61"/>
      <c r="I251" s="61"/>
      <c r="J251" s="61"/>
      <c r="K251" s="61"/>
      <c r="L251" s="61"/>
    </row>
    <row r="252" spans="1:12" x14ac:dyDescent="0.25">
      <c r="A252" s="133"/>
      <c r="B252" s="59" t="s">
        <v>17</v>
      </c>
      <c r="C252" s="2" t="s">
        <v>16</v>
      </c>
      <c r="D252" s="2"/>
      <c r="E252" s="2">
        <v>1</v>
      </c>
      <c r="F252" s="2"/>
      <c r="G252" s="61"/>
      <c r="H252" s="61"/>
      <c r="I252" s="61"/>
      <c r="J252" s="61"/>
      <c r="K252" s="61"/>
      <c r="L252" s="61"/>
    </row>
    <row r="253" spans="1:12" ht="25.5" x14ac:dyDescent="0.25">
      <c r="A253" s="132">
        <v>11</v>
      </c>
      <c r="B253" s="62" t="s">
        <v>136</v>
      </c>
      <c r="C253" s="57" t="s">
        <v>19</v>
      </c>
      <c r="D253" s="57"/>
      <c r="E253" s="57">
        <v>26.8</v>
      </c>
      <c r="F253" s="57"/>
      <c r="G253" s="58"/>
      <c r="H253" s="58"/>
      <c r="I253" s="58"/>
      <c r="J253" s="58"/>
      <c r="K253" s="58"/>
      <c r="L253" s="58"/>
    </row>
    <row r="254" spans="1:12" x14ac:dyDescent="0.25">
      <c r="A254" s="133"/>
      <c r="B254" s="59" t="s">
        <v>15</v>
      </c>
      <c r="C254" s="2" t="s">
        <v>16</v>
      </c>
      <c r="D254" s="2">
        <v>1</v>
      </c>
      <c r="E254" s="2">
        <f>E253*D254</f>
        <v>26.8</v>
      </c>
      <c r="F254" s="2"/>
      <c r="G254" s="61"/>
      <c r="H254" s="61"/>
      <c r="I254" s="61"/>
      <c r="J254" s="61"/>
      <c r="K254" s="61"/>
      <c r="L254" s="61"/>
    </row>
    <row r="255" spans="1:12" x14ac:dyDescent="0.25">
      <c r="A255" s="133"/>
      <c r="B255" s="59" t="s">
        <v>137</v>
      </c>
      <c r="C255" s="2" t="s">
        <v>19</v>
      </c>
      <c r="D255" s="2">
        <v>1</v>
      </c>
      <c r="E255" s="2">
        <f>E253*D255</f>
        <v>26.8</v>
      </c>
      <c r="F255" s="2"/>
      <c r="G255" s="61"/>
      <c r="H255" s="61"/>
      <c r="I255" s="61"/>
      <c r="J255" s="61"/>
      <c r="K255" s="61"/>
      <c r="L255" s="61"/>
    </row>
    <row r="256" spans="1:12" x14ac:dyDescent="0.25">
      <c r="A256" s="134"/>
      <c r="B256" s="59" t="s">
        <v>17</v>
      </c>
      <c r="C256" s="2" t="s">
        <v>16</v>
      </c>
      <c r="D256" s="2">
        <v>0.5</v>
      </c>
      <c r="E256" s="2">
        <f>E253*D256</f>
        <v>13.4</v>
      </c>
      <c r="F256" s="2"/>
      <c r="G256" s="61"/>
      <c r="H256" s="61"/>
      <c r="I256" s="61"/>
      <c r="J256" s="61"/>
      <c r="K256" s="61"/>
      <c r="L256" s="61"/>
    </row>
    <row r="257" spans="1:12" x14ac:dyDescent="0.25">
      <c r="A257" s="3"/>
      <c r="B257" s="11" t="s">
        <v>7</v>
      </c>
      <c r="C257" s="12"/>
      <c r="D257" s="13"/>
      <c r="E257" s="14"/>
      <c r="F257" s="15"/>
      <c r="G257" s="15">
        <f>SUM(G9:G256)</f>
        <v>0</v>
      </c>
      <c r="H257" s="15"/>
      <c r="I257" s="15"/>
      <c r="J257" s="15"/>
      <c r="K257" s="15"/>
      <c r="L257" s="15">
        <f>SUM(L9:L256)</f>
        <v>0</v>
      </c>
    </row>
    <row r="258" spans="1:12" x14ac:dyDescent="0.25">
      <c r="A258" s="3"/>
      <c r="B258" s="6" t="s">
        <v>31</v>
      </c>
      <c r="C258" s="16">
        <v>0.05</v>
      </c>
      <c r="D258" s="13"/>
      <c r="E258" s="14"/>
      <c r="F258" s="15"/>
      <c r="G258" s="15"/>
      <c r="H258" s="15"/>
      <c r="I258" s="15"/>
      <c r="J258" s="15"/>
      <c r="K258" s="15"/>
      <c r="L258" s="7">
        <f>G257*C258</f>
        <v>0</v>
      </c>
    </row>
    <row r="259" spans="1:12" x14ac:dyDescent="0.25">
      <c r="A259" s="3"/>
      <c r="B259" s="17" t="s">
        <v>7</v>
      </c>
      <c r="C259" s="16"/>
      <c r="D259" s="13"/>
      <c r="E259" s="14"/>
      <c r="F259" s="15"/>
      <c r="G259" s="15"/>
      <c r="H259" s="15"/>
      <c r="I259" s="15"/>
      <c r="J259" s="15"/>
      <c r="K259" s="15"/>
      <c r="L259" s="7">
        <f>L258+L257</f>
        <v>0</v>
      </c>
    </row>
    <row r="260" spans="1:12" x14ac:dyDescent="0.25">
      <c r="A260" s="3"/>
      <c r="B260" s="18" t="s">
        <v>32</v>
      </c>
      <c r="C260" s="19">
        <v>0.1</v>
      </c>
      <c r="D260" s="13"/>
      <c r="E260" s="14"/>
      <c r="F260" s="15"/>
      <c r="G260" s="15"/>
      <c r="H260" s="15"/>
      <c r="I260" s="15"/>
      <c r="J260" s="15"/>
      <c r="K260" s="15"/>
      <c r="L260" s="7">
        <f>L259*C260</f>
        <v>0</v>
      </c>
    </row>
    <row r="261" spans="1:12" x14ac:dyDescent="0.25">
      <c r="A261" s="3"/>
      <c r="B261" s="17" t="s">
        <v>7</v>
      </c>
      <c r="C261" s="19"/>
      <c r="D261" s="13"/>
      <c r="E261" s="14"/>
      <c r="F261" s="15"/>
      <c r="G261" s="15"/>
      <c r="H261" s="15"/>
      <c r="I261" s="15"/>
      <c r="J261" s="15"/>
      <c r="K261" s="15"/>
      <c r="L261" s="7">
        <f>L260+L259</f>
        <v>0</v>
      </c>
    </row>
    <row r="262" spans="1:12" x14ac:dyDescent="0.25">
      <c r="A262" s="3"/>
      <c r="B262" s="20" t="s">
        <v>33</v>
      </c>
      <c r="C262" s="16">
        <v>0.08</v>
      </c>
      <c r="D262" s="6"/>
      <c r="E262" s="21"/>
      <c r="F262" s="20"/>
      <c r="G262" s="22"/>
      <c r="H262" s="22"/>
      <c r="I262" s="22"/>
      <c r="J262" s="31"/>
      <c r="K262" s="31"/>
      <c r="L262" s="32">
        <f>L261*C262</f>
        <v>0</v>
      </c>
    </row>
    <row r="263" spans="1:12" x14ac:dyDescent="0.25">
      <c r="A263" s="3"/>
      <c r="B263" s="17" t="s">
        <v>7</v>
      </c>
      <c r="C263" s="24"/>
      <c r="D263" s="24"/>
      <c r="E263" s="24"/>
      <c r="F263" s="24"/>
      <c r="G263" s="25"/>
      <c r="H263" s="25"/>
      <c r="I263" s="25"/>
      <c r="J263" s="25"/>
      <c r="K263" s="25"/>
      <c r="L263" s="8">
        <f>SUM(L261:L262)</f>
        <v>0</v>
      </c>
    </row>
    <row r="264" spans="1:12" x14ac:dyDescent="0.25">
      <c r="A264" s="3"/>
      <c r="B264" s="26" t="s">
        <v>34</v>
      </c>
      <c r="C264" s="27">
        <v>0.05</v>
      </c>
      <c r="D264" s="28"/>
      <c r="E264" s="28"/>
      <c r="F264" s="28"/>
      <c r="G264" s="28"/>
      <c r="H264" s="28"/>
      <c r="I264" s="28"/>
      <c r="J264" s="28"/>
      <c r="K264" s="28"/>
      <c r="L264" s="8">
        <f>L263*C264</f>
        <v>0</v>
      </c>
    </row>
    <row r="265" spans="1:12" x14ac:dyDescent="0.25">
      <c r="A265" s="3"/>
      <c r="B265" s="17" t="s">
        <v>7</v>
      </c>
      <c r="C265" s="29"/>
      <c r="D265" s="28"/>
      <c r="E265" s="28"/>
      <c r="F265" s="28"/>
      <c r="G265" s="28"/>
      <c r="H265" s="28"/>
      <c r="I265" s="28"/>
      <c r="J265" s="28"/>
      <c r="K265" s="28"/>
      <c r="L265" s="8">
        <f>SUM(L263:L264)</f>
        <v>0</v>
      </c>
    </row>
    <row r="266" spans="1:12" x14ac:dyDescent="0.25">
      <c r="A266" s="3"/>
      <c r="B266" s="26" t="s">
        <v>35</v>
      </c>
      <c r="C266" s="27">
        <v>0.18</v>
      </c>
      <c r="D266" s="28"/>
      <c r="E266" s="28"/>
      <c r="F266" s="28"/>
      <c r="G266" s="28"/>
      <c r="H266" s="28"/>
      <c r="I266" s="28"/>
      <c r="J266" s="28"/>
      <c r="K266" s="28"/>
      <c r="L266" s="8">
        <f>L265*C266</f>
        <v>0</v>
      </c>
    </row>
    <row r="267" spans="1:12" x14ac:dyDescent="0.25">
      <c r="A267" s="3"/>
      <c r="B267" s="28" t="s">
        <v>36</v>
      </c>
      <c r="C267" s="28"/>
      <c r="D267" s="28"/>
      <c r="E267" s="28"/>
      <c r="F267" s="28"/>
      <c r="G267" s="28"/>
      <c r="H267" s="28"/>
      <c r="I267" s="28"/>
      <c r="J267" s="28"/>
      <c r="K267" s="28"/>
      <c r="L267" s="30">
        <f>L266+L265</f>
        <v>0</v>
      </c>
    </row>
    <row r="268" spans="1:12" x14ac:dyDescent="0.25">
      <c r="A268" s="3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x14ac:dyDescent="0.25">
      <c r="A269" s="3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x14ac:dyDescent="0.25">
      <c r="A270" s="3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x14ac:dyDescent="0.25">
      <c r="A271" s="3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x14ac:dyDescent="0.25">
      <c r="A272" s="3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x14ac:dyDescent="0.25">
      <c r="A273" s="3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x14ac:dyDescent="0.25">
      <c r="A274" s="3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x14ac:dyDescent="0.25">
      <c r="A275" s="3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x14ac:dyDescent="0.25">
      <c r="A276" s="3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x14ac:dyDescent="0.25">
      <c r="A277" s="3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x14ac:dyDescent="0.25">
      <c r="A278" s="3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x14ac:dyDescent="0.25">
      <c r="A279" s="3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25">
      <c r="A280" s="3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x14ac:dyDescent="0.25">
      <c r="A281" s="3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x14ac:dyDescent="0.25">
      <c r="A282" s="3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x14ac:dyDescent="0.25">
      <c r="A283" s="3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x14ac:dyDescent="0.25">
      <c r="A284" s="3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25">
      <c r="A285" s="3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x14ac:dyDescent="0.25">
      <c r="A286" s="3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x14ac:dyDescent="0.25">
      <c r="A287" s="3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x14ac:dyDescent="0.25">
      <c r="A288" s="3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25">
      <c r="A289" s="3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25">
      <c r="A290" s="3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25">
      <c r="A291" s="3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25">
      <c r="A292" s="3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25">
      <c r="A293" s="3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25">
      <c r="A294" s="3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25">
      <c r="A295" s="3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25">
      <c r="A296" s="3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25">
      <c r="A297" s="3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25">
      <c r="A298" s="3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25">
      <c r="A299" s="3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25">
      <c r="A300" s="3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25">
      <c r="A301" s="3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25">
      <c r="A302" s="3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25">
      <c r="A303" s="3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25">
      <c r="A304" s="3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5">
      <c r="A305" s="3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25">
      <c r="A306" s="3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5">
      <c r="A307" s="3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5">
      <c r="A308" s="3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5">
      <c r="A309" s="3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5">
      <c r="A310" s="3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25">
      <c r="A311" s="3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5">
      <c r="A312" s="3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5">
      <c r="A313" s="3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5">
      <c r="A314" s="3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5">
      <c r="A315" s="3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5">
      <c r="A316" s="3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5">
      <c r="A317" s="3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5">
      <c r="A318" s="3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5">
      <c r="A319" s="3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5">
      <c r="A320" s="3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5">
      <c r="A321" s="3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5">
      <c r="A322" s="3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5">
      <c r="A323" s="3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3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3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3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3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3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3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3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3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3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3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3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3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3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3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3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3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3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3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25">
      <c r="A342" s="3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25">
      <c r="A343" s="3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5">
      <c r="A344" s="3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5">
      <c r="A345" s="3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5">
      <c r="A346" s="3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5">
      <c r="A347" s="3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5">
      <c r="A348" s="3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5">
      <c r="A349" s="3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5">
      <c r="A350" s="3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5">
      <c r="A351" s="3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5">
      <c r="A352" s="3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5">
      <c r="A353" s="3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5">
      <c r="A354" s="3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5">
      <c r="A355" s="3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5">
      <c r="A356" s="3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5">
      <c r="A357" s="3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5">
      <c r="A358" s="3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5">
      <c r="A359" s="3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5">
      <c r="A360" s="3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5">
      <c r="A361" s="3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5">
      <c r="A362" s="3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5">
      <c r="A363" s="3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5">
      <c r="A364" s="3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5">
      <c r="A365" s="3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5">
      <c r="A366" s="3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5">
      <c r="A367" s="3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5">
      <c r="A368" s="3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5">
      <c r="A369" s="3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5">
      <c r="A370" s="3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5">
      <c r="A371" s="3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5">
      <c r="A372" s="3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5">
      <c r="A373" s="3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5">
      <c r="A374" s="3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5">
      <c r="A375" s="3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5">
      <c r="A376" s="3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5">
      <c r="A377" s="3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5">
      <c r="A378" s="3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5">
      <c r="A379" s="3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5">
      <c r="A380" s="3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5">
      <c r="A381" s="3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5">
      <c r="A382" s="3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5">
      <c r="A383" s="3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5">
      <c r="A384" s="3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5">
      <c r="A385" s="3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5">
      <c r="A386" s="3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5">
      <c r="A387" s="3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5">
      <c r="A388" s="3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25">
      <c r="A389" s="3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25">
      <c r="A390" s="3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25">
      <c r="A391" s="3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25">
      <c r="A392" s="3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25">
      <c r="A393" s="3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25">
      <c r="A394" s="3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25">
      <c r="A395" s="3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25">
      <c r="A396" s="3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25">
      <c r="A397" s="3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25">
      <c r="A398" s="3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25">
      <c r="A399" s="3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25">
      <c r="A400" s="3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25">
      <c r="A401" s="3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25">
      <c r="A402" s="3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25">
      <c r="A403" s="3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25">
      <c r="A404" s="3"/>
      <c r="B404" s="4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5">
      <c r="A405" s="3"/>
      <c r="B405" s="4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5">
      <c r="A406" s="3"/>
      <c r="B406" s="4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25">
      <c r="A407" s="3"/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25">
      <c r="A408" s="3"/>
      <c r="B408" s="4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25">
      <c r="A409" s="3"/>
      <c r="B409" s="4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25">
      <c r="A410" s="3"/>
      <c r="B410" s="4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25">
      <c r="A411" s="3"/>
      <c r="B411" s="4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25">
      <c r="A412" s="3"/>
      <c r="B412" s="4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25">
      <c r="A413" s="3"/>
      <c r="B413" s="4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25">
      <c r="A414" s="3"/>
      <c r="B414" s="4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25">
      <c r="A415" s="3"/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25">
      <c r="A416" s="3"/>
      <c r="B416" s="4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25">
      <c r="A417" s="3"/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25">
      <c r="A418" s="3"/>
      <c r="B418" s="4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25">
      <c r="A419" s="3"/>
      <c r="B419" s="4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25">
      <c r="A420" s="3"/>
      <c r="B420" s="4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25">
      <c r="A421" s="3"/>
      <c r="B421" s="4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25">
      <c r="A422" s="3"/>
      <c r="B422" s="4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25">
      <c r="A423" s="3"/>
      <c r="B423" s="4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25">
      <c r="A424" s="3"/>
      <c r="B424" s="4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25">
      <c r="A425" s="3"/>
      <c r="B425" s="4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25">
      <c r="A426" s="3"/>
      <c r="B426" s="4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25">
      <c r="A427" s="3"/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25">
      <c r="A428" s="3"/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25">
      <c r="A429" s="3"/>
      <c r="B429" s="4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25">
      <c r="A430" s="3"/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25">
      <c r="A431" s="3"/>
      <c r="B431" s="4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25">
      <c r="A432" s="3"/>
      <c r="B432" s="4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x14ac:dyDescent="0.25">
      <c r="A433" s="3"/>
      <c r="B433" s="4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x14ac:dyDescent="0.25">
      <c r="A434" s="3"/>
      <c r="B434" s="4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x14ac:dyDescent="0.25">
      <c r="A435" s="3"/>
      <c r="B435" s="4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x14ac:dyDescent="0.25">
      <c r="A436" s="3"/>
      <c r="B436" s="4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x14ac:dyDescent="0.25">
      <c r="A437" s="3"/>
      <c r="B437" s="4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x14ac:dyDescent="0.25">
      <c r="A438" s="3"/>
      <c r="B438" s="4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x14ac:dyDescent="0.25">
      <c r="A439" s="3"/>
      <c r="B439" s="4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x14ac:dyDescent="0.25">
      <c r="A440" s="3"/>
      <c r="B440" s="4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x14ac:dyDescent="0.25">
      <c r="A441" s="3"/>
      <c r="B441" s="4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x14ac:dyDescent="0.25">
      <c r="A442" s="3"/>
      <c r="B442" s="4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x14ac:dyDescent="0.25">
      <c r="A443" s="3"/>
      <c r="B443" s="4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x14ac:dyDescent="0.25">
      <c r="A444" s="3"/>
      <c r="B444" s="4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x14ac:dyDescent="0.25">
      <c r="A445" s="3"/>
      <c r="B445" s="4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x14ac:dyDescent="0.25">
      <c r="A446" s="3"/>
      <c r="B446" s="4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x14ac:dyDescent="0.25">
      <c r="A447" s="3"/>
      <c r="B447" s="4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x14ac:dyDescent="0.25">
      <c r="A448" s="3"/>
      <c r="B448" s="4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x14ac:dyDescent="0.25">
      <c r="A449" s="3"/>
      <c r="B449" s="4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x14ac:dyDescent="0.25">
      <c r="A450" s="3"/>
      <c r="B450" s="4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x14ac:dyDescent="0.25">
      <c r="A451" s="3"/>
      <c r="B451" s="4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x14ac:dyDescent="0.25">
      <c r="A452" s="3"/>
      <c r="B452" s="4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x14ac:dyDescent="0.25">
      <c r="A453" s="3"/>
      <c r="B453" s="4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x14ac:dyDescent="0.25">
      <c r="A454" s="3"/>
      <c r="B454" s="4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x14ac:dyDescent="0.25">
      <c r="A455" s="3"/>
      <c r="B455" s="4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x14ac:dyDescent="0.25">
      <c r="A456" s="3"/>
      <c r="B456" s="4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1:12" x14ac:dyDescent="0.25">
      <c r="A457" s="3"/>
      <c r="B457" s="4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1:12" x14ac:dyDescent="0.25">
      <c r="A458" s="3"/>
      <c r="B458" s="4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1:12" x14ac:dyDescent="0.25">
      <c r="A459" s="3"/>
      <c r="B459" s="4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1:12" x14ac:dyDescent="0.25">
      <c r="A460" s="3"/>
      <c r="B460" s="4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1:12" x14ac:dyDescent="0.25">
      <c r="A461" s="3"/>
      <c r="B461" s="4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1:12" x14ac:dyDescent="0.25">
      <c r="A462" s="3"/>
      <c r="B462" s="4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1:12" x14ac:dyDescent="0.25">
      <c r="A463" s="3"/>
      <c r="B463" s="4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1:12" x14ac:dyDescent="0.25">
      <c r="A464" s="3"/>
      <c r="B464" s="4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1:12" x14ac:dyDescent="0.25">
      <c r="A465" s="3"/>
      <c r="B465" s="4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1:12" x14ac:dyDescent="0.25">
      <c r="A466" s="3"/>
      <c r="B466" s="4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1:12" x14ac:dyDescent="0.25">
      <c r="A467" s="3"/>
      <c r="B467" s="4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1:12" x14ac:dyDescent="0.25">
      <c r="A468" s="3"/>
      <c r="B468" s="4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1:12" x14ac:dyDescent="0.25">
      <c r="A469" s="3"/>
      <c r="B469" s="4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1:12" x14ac:dyDescent="0.25">
      <c r="A470" s="3"/>
      <c r="B470" s="4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1:12" x14ac:dyDescent="0.25">
      <c r="A471" s="3"/>
      <c r="B471" s="4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1:12" x14ac:dyDescent="0.25">
      <c r="A472" s="3"/>
      <c r="B472" s="4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1:12" x14ac:dyDescent="0.25">
      <c r="A473" s="3"/>
      <c r="B473" s="4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1:12" x14ac:dyDescent="0.25">
      <c r="A474" s="3"/>
      <c r="B474" s="4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1:12" x14ac:dyDescent="0.25">
      <c r="A475" s="3"/>
      <c r="B475" s="4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1:12" x14ac:dyDescent="0.25">
      <c r="A476" s="3"/>
      <c r="B476" s="4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1:12" x14ac:dyDescent="0.25">
      <c r="A477" s="3"/>
      <c r="B477" s="4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1:12" x14ac:dyDescent="0.25">
      <c r="A478" s="3"/>
      <c r="B478" s="4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1:12" x14ac:dyDescent="0.25">
      <c r="A479" s="3"/>
      <c r="B479" s="4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1:12" x14ac:dyDescent="0.25">
      <c r="A480" s="3"/>
      <c r="B480" s="4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1:12" x14ac:dyDescent="0.25">
      <c r="A481" s="3"/>
      <c r="B481" s="4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1:12" x14ac:dyDescent="0.25">
      <c r="A482" s="3"/>
      <c r="B482" s="4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1:12" x14ac:dyDescent="0.25">
      <c r="A483" s="3"/>
      <c r="B483" s="4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1:12" x14ac:dyDescent="0.25">
      <c r="A484" s="3"/>
      <c r="B484" s="4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1:12" x14ac:dyDescent="0.25">
      <c r="A485" s="3"/>
      <c r="B485" s="4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1:12" x14ac:dyDescent="0.25">
      <c r="A486" s="3"/>
      <c r="B486" s="4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1:12" x14ac:dyDescent="0.25">
      <c r="A487" s="3"/>
      <c r="B487" s="4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1:12" x14ac:dyDescent="0.25">
      <c r="A488" s="3"/>
      <c r="B488" s="4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1:12" x14ac:dyDescent="0.25">
      <c r="A489" s="3"/>
      <c r="B489" s="4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1:12" x14ac:dyDescent="0.25">
      <c r="A490" s="3"/>
      <c r="B490" s="4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1:12" x14ac:dyDescent="0.25">
      <c r="A491" s="3"/>
      <c r="B491" s="4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1:12" x14ac:dyDescent="0.25">
      <c r="A492" s="3"/>
      <c r="B492" s="4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1:12" x14ac:dyDescent="0.25">
      <c r="A493" s="3"/>
      <c r="B493" s="4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1:12" x14ac:dyDescent="0.25">
      <c r="A494" s="3"/>
      <c r="B494" s="4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1:12" x14ac:dyDescent="0.25">
      <c r="A495" s="3"/>
      <c r="B495" s="4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1:12" x14ac:dyDescent="0.25">
      <c r="A496" s="3"/>
      <c r="B496" s="4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1:12" x14ac:dyDescent="0.25">
      <c r="A497" s="3"/>
      <c r="B497" s="4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1:12" x14ac:dyDescent="0.25">
      <c r="A498" s="3"/>
      <c r="B498" s="4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1:12" x14ac:dyDescent="0.25">
      <c r="A499" s="3"/>
      <c r="B499" s="4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1:12" x14ac:dyDescent="0.25">
      <c r="A500" s="3"/>
      <c r="B500" s="4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1:12" x14ac:dyDescent="0.25">
      <c r="A501" s="3"/>
      <c r="B501" s="4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1:12" x14ac:dyDescent="0.25">
      <c r="A502" s="3"/>
      <c r="B502" s="4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1:12" x14ac:dyDescent="0.25">
      <c r="A503" s="3"/>
      <c r="B503" s="4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1:12" x14ac:dyDescent="0.25">
      <c r="A504" s="3"/>
      <c r="B504" s="4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1:12" x14ac:dyDescent="0.25">
      <c r="A505" s="3"/>
      <c r="B505" s="4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1:12" x14ac:dyDescent="0.25">
      <c r="A506" s="3"/>
      <c r="B506" s="4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1:12" x14ac:dyDescent="0.25">
      <c r="A507" s="3"/>
      <c r="B507" s="4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1:12" x14ac:dyDescent="0.25">
      <c r="A508" s="3"/>
      <c r="B508" s="4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1:12" x14ac:dyDescent="0.25">
      <c r="A509" s="3"/>
      <c r="B509" s="4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1:12" x14ac:dyDescent="0.25">
      <c r="A510" s="3"/>
      <c r="B510" s="4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1:12" x14ac:dyDescent="0.25">
      <c r="A511" s="3"/>
      <c r="B511" s="4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1:12" x14ac:dyDescent="0.25">
      <c r="A512" s="3"/>
      <c r="B512" s="4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1:12" x14ac:dyDescent="0.25">
      <c r="A513" s="3"/>
      <c r="B513" s="4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1:12" x14ac:dyDescent="0.25">
      <c r="A514" s="3"/>
      <c r="B514" s="4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1:12" x14ac:dyDescent="0.25">
      <c r="A515" s="3"/>
      <c r="B515" s="4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1:12" x14ac:dyDescent="0.25">
      <c r="A516" s="3"/>
      <c r="B516" s="4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1:12" x14ac:dyDescent="0.25">
      <c r="A517" s="3"/>
      <c r="B517" s="4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1:12" x14ac:dyDescent="0.25">
      <c r="A518" s="3"/>
      <c r="B518" s="4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1:12" x14ac:dyDescent="0.25">
      <c r="A519" s="3"/>
      <c r="B519" s="4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1:12" x14ac:dyDescent="0.25">
      <c r="A520" s="3"/>
      <c r="B520" s="4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1:12" x14ac:dyDescent="0.25">
      <c r="A521" s="3"/>
      <c r="B521" s="4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1:12" x14ac:dyDescent="0.25">
      <c r="A522" s="3"/>
      <c r="B522" s="4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1:12" x14ac:dyDescent="0.25">
      <c r="A523" s="3"/>
      <c r="B523" s="4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1:12" x14ac:dyDescent="0.25">
      <c r="A524" s="3"/>
      <c r="B524" s="4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1:12" x14ac:dyDescent="0.25">
      <c r="A525" s="3"/>
      <c r="B525" s="4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1:12" x14ac:dyDescent="0.25">
      <c r="A526" s="3"/>
      <c r="B526" s="4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1:12" x14ac:dyDescent="0.25">
      <c r="A527" s="3"/>
      <c r="B527" s="4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1:12" x14ac:dyDescent="0.25">
      <c r="A528" s="3"/>
      <c r="B528" s="4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1:12" x14ac:dyDescent="0.25">
      <c r="A529" s="3"/>
      <c r="B529" s="4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1:12" x14ac:dyDescent="0.25">
      <c r="A530" s="3"/>
      <c r="B530" s="4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1:12" x14ac:dyDescent="0.25">
      <c r="A531" s="3"/>
      <c r="B531" s="4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1:12" x14ac:dyDescent="0.25">
      <c r="A532" s="3"/>
      <c r="B532" s="4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1:12" x14ac:dyDescent="0.25">
      <c r="A533" s="3"/>
      <c r="B533" s="4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1:12" x14ac:dyDescent="0.25">
      <c r="A534" s="3"/>
      <c r="B534" s="4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1:12" x14ac:dyDescent="0.25">
      <c r="A535" s="3"/>
      <c r="B535" s="4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1:12" x14ac:dyDescent="0.25">
      <c r="A536" s="3"/>
      <c r="B536" s="4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1:12" x14ac:dyDescent="0.25">
      <c r="A537" s="3"/>
      <c r="B537" s="4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1:12" x14ac:dyDescent="0.25">
      <c r="A538" s="3"/>
      <c r="B538" s="4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1:12" x14ac:dyDescent="0.25">
      <c r="A539" s="3"/>
      <c r="B539" s="4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1:12" x14ac:dyDescent="0.25">
      <c r="A540" s="3"/>
      <c r="B540" s="4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1:12" x14ac:dyDescent="0.25">
      <c r="A541" s="3"/>
      <c r="B541" s="4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1:12" x14ac:dyDescent="0.25">
      <c r="A542" s="3"/>
      <c r="B542" s="4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1:12" x14ac:dyDescent="0.25">
      <c r="A543" s="3"/>
      <c r="B543" s="4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1:12" x14ac:dyDescent="0.25">
      <c r="A544" s="3"/>
      <c r="B544" s="4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1:12" x14ac:dyDescent="0.25">
      <c r="A545" s="3"/>
      <c r="B545" s="4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1:12" x14ac:dyDescent="0.25">
      <c r="A546" s="3"/>
      <c r="B546" s="4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1:12" x14ac:dyDescent="0.25">
      <c r="A547" s="3"/>
      <c r="B547" s="4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1:12" x14ac:dyDescent="0.25">
      <c r="A548" s="3"/>
      <c r="B548" s="4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1:12" x14ac:dyDescent="0.25">
      <c r="A549" s="3"/>
      <c r="B549" s="4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1:12" x14ac:dyDescent="0.25">
      <c r="A550" s="3"/>
      <c r="B550" s="4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1:12" x14ac:dyDescent="0.25">
      <c r="A551" s="3"/>
      <c r="B551" s="4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1:12" x14ac:dyDescent="0.25">
      <c r="A552" s="3"/>
      <c r="B552" s="4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spans="1:12" x14ac:dyDescent="0.25">
      <c r="A553" s="3"/>
      <c r="B553" s="4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spans="1:12" x14ac:dyDescent="0.25">
      <c r="A554" s="3"/>
      <c r="B554" s="4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1:12" x14ac:dyDescent="0.25">
      <c r="A555" s="3"/>
      <c r="B555" s="4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spans="1:12" x14ac:dyDescent="0.25">
      <c r="A556" s="3"/>
      <c r="B556" s="4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spans="1:12" x14ac:dyDescent="0.25">
      <c r="A557" s="3"/>
      <c r="B557" s="4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spans="1:12" x14ac:dyDescent="0.25">
      <c r="A558" s="3"/>
      <c r="B558" s="4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spans="1:12" x14ac:dyDescent="0.25">
      <c r="A559" s="3"/>
      <c r="B559" s="4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spans="1:12" x14ac:dyDescent="0.25">
      <c r="A560" s="3"/>
      <c r="B560" s="4"/>
      <c r="C560" s="5"/>
      <c r="D560" s="5"/>
      <c r="E560" s="5"/>
      <c r="F560" s="5"/>
      <c r="G560" s="5"/>
      <c r="H560" s="5"/>
      <c r="I560" s="5"/>
      <c r="J560" s="5"/>
      <c r="K560" s="5"/>
      <c r="L560" s="5"/>
    </row>
    <row r="561" spans="1:12" x14ac:dyDescent="0.25">
      <c r="A561" s="3"/>
      <c r="B561" s="4"/>
      <c r="C561" s="5"/>
      <c r="D561" s="5"/>
      <c r="E561" s="5"/>
      <c r="F561" s="5"/>
      <c r="G561" s="5"/>
      <c r="H561" s="5"/>
      <c r="I561" s="5"/>
      <c r="J561" s="5"/>
      <c r="K561" s="5"/>
      <c r="L561" s="5"/>
    </row>
    <row r="562" spans="1:12" x14ac:dyDescent="0.25">
      <c r="A562" s="3"/>
      <c r="B562" s="4"/>
      <c r="C562" s="5"/>
      <c r="D562" s="5"/>
      <c r="E562" s="5"/>
      <c r="F562" s="5"/>
      <c r="G562" s="5"/>
      <c r="H562" s="5"/>
      <c r="I562" s="5"/>
      <c r="J562" s="5"/>
      <c r="K562" s="5"/>
      <c r="L562" s="5"/>
    </row>
    <row r="563" spans="1:12" x14ac:dyDescent="0.25">
      <c r="A563" s="3"/>
      <c r="B563" s="4"/>
      <c r="C563" s="5"/>
      <c r="D563" s="5"/>
      <c r="E563" s="5"/>
      <c r="F563" s="5"/>
      <c r="G563" s="5"/>
      <c r="H563" s="5"/>
      <c r="I563" s="5"/>
      <c r="J563" s="5"/>
      <c r="K563" s="5"/>
      <c r="L563" s="5"/>
    </row>
    <row r="564" spans="1:12" x14ac:dyDescent="0.25">
      <c r="A564" s="3"/>
      <c r="B564" s="4"/>
      <c r="C564" s="5"/>
      <c r="D564" s="5"/>
      <c r="E564" s="5"/>
      <c r="F564" s="5"/>
      <c r="G564" s="5"/>
      <c r="H564" s="5"/>
      <c r="I564" s="5"/>
      <c r="J564" s="5"/>
      <c r="K564" s="5"/>
      <c r="L564" s="5"/>
    </row>
    <row r="565" spans="1:12" x14ac:dyDescent="0.25">
      <c r="A565" s="3"/>
      <c r="B565" s="4"/>
      <c r="C565" s="5"/>
      <c r="D565" s="5"/>
      <c r="E565" s="5"/>
      <c r="F565" s="5"/>
      <c r="G565" s="5"/>
      <c r="H565" s="5"/>
      <c r="I565" s="5"/>
      <c r="J565" s="5"/>
      <c r="K565" s="5"/>
      <c r="L565" s="5"/>
    </row>
    <row r="566" spans="1:12" x14ac:dyDescent="0.25">
      <c r="A566" s="3"/>
      <c r="B566" s="4"/>
      <c r="C566" s="5"/>
      <c r="D566" s="5"/>
      <c r="E566" s="5"/>
      <c r="F566" s="5"/>
      <c r="G566" s="5"/>
      <c r="H566" s="5"/>
      <c r="I566" s="5"/>
      <c r="J566" s="5"/>
      <c r="K566" s="5"/>
      <c r="L566" s="5"/>
    </row>
    <row r="567" spans="1:12" x14ac:dyDescent="0.25">
      <c r="A567" s="3"/>
      <c r="B567" s="4"/>
      <c r="C567" s="5"/>
      <c r="D567" s="5"/>
      <c r="E567" s="5"/>
      <c r="F567" s="5"/>
      <c r="G567" s="5"/>
      <c r="H567" s="5"/>
      <c r="I567" s="5"/>
      <c r="J567" s="5"/>
      <c r="K567" s="5"/>
      <c r="L567" s="5"/>
    </row>
    <row r="568" spans="1:12" x14ac:dyDescent="0.25">
      <c r="A568" s="3"/>
      <c r="B568" s="4"/>
      <c r="C568" s="5"/>
      <c r="D568" s="5"/>
      <c r="E568" s="5"/>
      <c r="F568" s="5"/>
      <c r="G568" s="5"/>
      <c r="H568" s="5"/>
      <c r="I568" s="5"/>
      <c r="J568" s="5"/>
      <c r="K568" s="5"/>
      <c r="L568" s="5"/>
    </row>
    <row r="569" spans="1:12" x14ac:dyDescent="0.25">
      <c r="A569" s="3"/>
      <c r="B569" s="4"/>
      <c r="C569" s="5"/>
      <c r="D569" s="5"/>
      <c r="E569" s="5"/>
      <c r="F569" s="5"/>
      <c r="G569" s="5"/>
      <c r="H569" s="5"/>
      <c r="I569" s="5"/>
      <c r="J569" s="5"/>
      <c r="K569" s="5"/>
      <c r="L569" s="5"/>
    </row>
    <row r="570" spans="1:12" x14ac:dyDescent="0.25">
      <c r="A570" s="3"/>
      <c r="B570" s="4"/>
      <c r="C570" s="5"/>
      <c r="D570" s="5"/>
      <c r="E570" s="5"/>
      <c r="F570" s="5"/>
      <c r="G570" s="5"/>
      <c r="H570" s="5"/>
      <c r="I570" s="5"/>
      <c r="J570" s="5"/>
      <c r="K570" s="5"/>
      <c r="L570" s="5"/>
    </row>
    <row r="571" spans="1:12" x14ac:dyDescent="0.25">
      <c r="A571" s="3"/>
      <c r="B571" s="4"/>
      <c r="C571" s="5"/>
      <c r="D571" s="5"/>
      <c r="E571" s="5"/>
      <c r="F571" s="5"/>
      <c r="G571" s="5"/>
      <c r="H571" s="5"/>
      <c r="I571" s="5"/>
      <c r="J571" s="5"/>
      <c r="K571" s="5"/>
      <c r="L571" s="5"/>
    </row>
    <row r="572" spans="1:12" x14ac:dyDescent="0.25">
      <c r="A572" s="3"/>
      <c r="B572" s="4"/>
      <c r="C572" s="5"/>
      <c r="D572" s="5"/>
      <c r="E572" s="5"/>
      <c r="F572" s="5"/>
      <c r="G572" s="5"/>
      <c r="H572" s="5"/>
      <c r="I572" s="5"/>
      <c r="J572" s="5"/>
      <c r="K572" s="5"/>
      <c r="L572" s="5"/>
    </row>
    <row r="573" spans="1:12" x14ac:dyDescent="0.25">
      <c r="A573" s="3"/>
      <c r="B573" s="4"/>
      <c r="C573" s="5"/>
      <c r="D573" s="5"/>
      <c r="E573" s="5"/>
      <c r="F573" s="5"/>
      <c r="G573" s="5"/>
      <c r="H573" s="5"/>
      <c r="I573" s="5"/>
      <c r="J573" s="5"/>
      <c r="K573" s="5"/>
      <c r="L573" s="5"/>
    </row>
    <row r="574" spans="1:12" x14ac:dyDescent="0.25">
      <c r="A574" s="3"/>
      <c r="B574" s="4"/>
      <c r="C574" s="5"/>
      <c r="D574" s="5"/>
      <c r="E574" s="5"/>
      <c r="F574" s="5"/>
      <c r="G574" s="5"/>
      <c r="H574" s="5"/>
      <c r="I574" s="5"/>
      <c r="J574" s="5"/>
      <c r="K574" s="5"/>
      <c r="L574" s="5"/>
    </row>
    <row r="575" spans="1:12" x14ac:dyDescent="0.25">
      <c r="A575" s="3"/>
      <c r="B575" s="4"/>
      <c r="C575" s="5"/>
      <c r="D575" s="5"/>
      <c r="E575" s="5"/>
      <c r="F575" s="5"/>
      <c r="G575" s="5"/>
      <c r="H575" s="5"/>
      <c r="I575" s="5"/>
      <c r="J575" s="5"/>
      <c r="K575" s="5"/>
      <c r="L575" s="5"/>
    </row>
    <row r="576" spans="1:12" x14ac:dyDescent="0.25">
      <c r="A576" s="3"/>
      <c r="B576" s="4"/>
      <c r="C576" s="5"/>
      <c r="D576" s="5"/>
      <c r="E576" s="5"/>
      <c r="F576" s="5"/>
      <c r="G576" s="5"/>
      <c r="H576" s="5"/>
      <c r="I576" s="5"/>
      <c r="J576" s="5"/>
      <c r="K576" s="5"/>
      <c r="L576" s="5"/>
    </row>
    <row r="577" spans="1:12" x14ac:dyDescent="0.25">
      <c r="A577" s="3"/>
      <c r="B577" s="4"/>
      <c r="C577" s="5"/>
      <c r="D577" s="5"/>
      <c r="E577" s="5"/>
      <c r="F577" s="5"/>
      <c r="G577" s="5"/>
      <c r="H577" s="5"/>
      <c r="I577" s="5"/>
      <c r="J577" s="5"/>
      <c r="K577" s="5"/>
      <c r="L577" s="5"/>
    </row>
    <row r="578" spans="1:12" x14ac:dyDescent="0.25">
      <c r="A578" s="3"/>
      <c r="B578" s="4"/>
      <c r="C578" s="5"/>
      <c r="D578" s="5"/>
      <c r="E578" s="5"/>
      <c r="F578" s="5"/>
      <c r="G578" s="5"/>
      <c r="H578" s="5"/>
      <c r="I578" s="5"/>
      <c r="J578" s="5"/>
      <c r="K578" s="5"/>
      <c r="L578" s="5"/>
    </row>
    <row r="579" spans="1:12" x14ac:dyDescent="0.25">
      <c r="A579" s="3"/>
      <c r="B579" s="4"/>
      <c r="C579" s="5"/>
      <c r="D579" s="5"/>
      <c r="E579" s="5"/>
      <c r="F579" s="5"/>
      <c r="G579" s="5"/>
      <c r="H579" s="5"/>
      <c r="I579" s="5"/>
      <c r="J579" s="5"/>
      <c r="K579" s="5"/>
      <c r="L579" s="5"/>
    </row>
    <row r="580" spans="1:12" x14ac:dyDescent="0.25">
      <c r="A580" s="3"/>
      <c r="B580" s="4"/>
      <c r="C580" s="5"/>
      <c r="D580" s="5"/>
      <c r="E580" s="5"/>
      <c r="F580" s="5"/>
      <c r="G580" s="5"/>
      <c r="H580" s="5"/>
      <c r="I580" s="5"/>
      <c r="J580" s="5"/>
      <c r="K580" s="5"/>
      <c r="L580" s="5"/>
    </row>
    <row r="581" spans="1:12" x14ac:dyDescent="0.25">
      <c r="A581" s="3"/>
      <c r="B581" s="4"/>
      <c r="C581" s="5"/>
      <c r="D581" s="5"/>
      <c r="E581" s="5"/>
      <c r="F581" s="5"/>
      <c r="G581" s="5"/>
      <c r="H581" s="5"/>
      <c r="I581" s="5"/>
      <c r="J581" s="5"/>
      <c r="K581" s="5"/>
      <c r="L581" s="5"/>
    </row>
    <row r="582" spans="1:12" x14ac:dyDescent="0.25">
      <c r="A582" s="3"/>
      <c r="B582" s="4"/>
      <c r="C582" s="5"/>
      <c r="D582" s="5"/>
      <c r="E582" s="5"/>
      <c r="F582" s="5"/>
      <c r="G582" s="5"/>
      <c r="H582" s="5"/>
      <c r="I582" s="5"/>
      <c r="J582" s="5"/>
      <c r="K582" s="5"/>
      <c r="L582" s="5"/>
    </row>
    <row r="583" spans="1:12" x14ac:dyDescent="0.25">
      <c r="A583" s="3"/>
      <c r="B583" s="4"/>
      <c r="C583" s="5"/>
      <c r="D583" s="5"/>
      <c r="E583" s="5"/>
      <c r="F583" s="5"/>
      <c r="G583" s="5"/>
      <c r="H583" s="5"/>
      <c r="I583" s="5"/>
      <c r="J583" s="5"/>
      <c r="K583" s="5"/>
      <c r="L583" s="5"/>
    </row>
    <row r="584" spans="1:12" x14ac:dyDescent="0.25">
      <c r="A584" s="3"/>
      <c r="B584" s="4"/>
      <c r="C584" s="5"/>
      <c r="D584" s="5"/>
      <c r="E584" s="5"/>
      <c r="F584" s="5"/>
      <c r="G584" s="5"/>
      <c r="H584" s="5"/>
      <c r="I584" s="5"/>
      <c r="J584" s="5"/>
      <c r="K584" s="5"/>
      <c r="L584" s="5"/>
    </row>
    <row r="585" spans="1:12" x14ac:dyDescent="0.25">
      <c r="A585" s="3"/>
      <c r="B585" s="4"/>
      <c r="C585" s="5"/>
      <c r="D585" s="5"/>
      <c r="E585" s="5"/>
      <c r="F585" s="5"/>
      <c r="G585" s="5"/>
      <c r="H585" s="5"/>
      <c r="I585" s="5"/>
      <c r="J585" s="5"/>
      <c r="K585" s="5"/>
      <c r="L585" s="5"/>
    </row>
    <row r="586" spans="1:12" x14ac:dyDescent="0.25">
      <c r="A586" s="3"/>
      <c r="B586" s="4"/>
      <c r="C586" s="5"/>
      <c r="D586" s="5"/>
      <c r="E586" s="5"/>
      <c r="F586" s="5"/>
      <c r="G586" s="5"/>
      <c r="H586" s="5"/>
      <c r="I586" s="5"/>
      <c r="J586" s="5"/>
      <c r="K586" s="5"/>
      <c r="L586" s="5"/>
    </row>
    <row r="587" spans="1:12" x14ac:dyDescent="0.25">
      <c r="A587" s="3"/>
      <c r="B587" s="4"/>
      <c r="C587" s="5"/>
      <c r="D587" s="5"/>
      <c r="E587" s="5"/>
      <c r="F587" s="5"/>
      <c r="G587" s="5"/>
      <c r="H587" s="5"/>
      <c r="I587" s="5"/>
      <c r="J587" s="5"/>
      <c r="K587" s="5"/>
      <c r="L587" s="5"/>
    </row>
    <row r="588" spans="1:12" x14ac:dyDescent="0.25">
      <c r="A588" s="3"/>
      <c r="B588" s="4"/>
      <c r="C588" s="5"/>
      <c r="D588" s="5"/>
      <c r="E588" s="5"/>
      <c r="F588" s="5"/>
      <c r="G588" s="5"/>
      <c r="H588" s="5"/>
      <c r="I588" s="5"/>
      <c r="J588" s="5"/>
      <c r="K588" s="5"/>
      <c r="L588" s="5"/>
    </row>
    <row r="589" spans="1:12" x14ac:dyDescent="0.25">
      <c r="A589" s="3"/>
      <c r="B589" s="4"/>
      <c r="C589" s="5"/>
      <c r="D589" s="5"/>
      <c r="E589" s="5"/>
      <c r="F589" s="5"/>
      <c r="G589" s="5"/>
      <c r="H589" s="5"/>
      <c r="I589" s="5"/>
      <c r="J589" s="5"/>
      <c r="K589" s="5"/>
      <c r="L589" s="5"/>
    </row>
    <row r="590" spans="1:12" x14ac:dyDescent="0.25">
      <c r="A590" s="3"/>
      <c r="B590" s="4"/>
      <c r="C590" s="5"/>
      <c r="D590" s="5"/>
      <c r="E590" s="5"/>
      <c r="F590" s="5"/>
      <c r="G590" s="5"/>
      <c r="H590" s="5"/>
      <c r="I590" s="5"/>
      <c r="J590" s="5"/>
      <c r="K590" s="5"/>
      <c r="L590" s="5"/>
    </row>
    <row r="591" spans="1:12" x14ac:dyDescent="0.25">
      <c r="A591" s="3"/>
      <c r="B591" s="4"/>
      <c r="C591" s="5"/>
      <c r="D591" s="5"/>
      <c r="E591" s="5"/>
      <c r="F591" s="5"/>
      <c r="G591" s="5"/>
      <c r="H591" s="5"/>
      <c r="I591" s="5"/>
      <c r="J591" s="5"/>
      <c r="K591" s="5"/>
      <c r="L591" s="5"/>
    </row>
    <row r="592" spans="1:12" x14ac:dyDescent="0.25">
      <c r="A592" s="3"/>
      <c r="B592" s="4"/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 spans="1:12" x14ac:dyDescent="0.25">
      <c r="A593" s="3"/>
      <c r="B593" s="4"/>
      <c r="C593" s="5"/>
      <c r="D593" s="5"/>
      <c r="E593" s="5"/>
      <c r="F593" s="5"/>
      <c r="G593" s="5"/>
      <c r="H593" s="5"/>
      <c r="I593" s="5"/>
      <c r="J593" s="5"/>
      <c r="K593" s="5"/>
      <c r="L593" s="5"/>
    </row>
    <row r="594" spans="1:12" x14ac:dyDescent="0.25">
      <c r="A594" s="3"/>
      <c r="B594" s="4"/>
      <c r="C594" s="5"/>
      <c r="D594" s="5"/>
      <c r="E594" s="5"/>
      <c r="F594" s="5"/>
      <c r="G594" s="5"/>
      <c r="H594" s="5"/>
      <c r="I594" s="5"/>
      <c r="J594" s="5"/>
      <c r="K594" s="5"/>
      <c r="L594" s="5"/>
    </row>
    <row r="595" spans="1:12" x14ac:dyDescent="0.25">
      <c r="A595" s="3"/>
      <c r="B595" s="4"/>
      <c r="C595" s="5"/>
      <c r="D595" s="5"/>
      <c r="E595" s="5"/>
      <c r="F595" s="5"/>
      <c r="G595" s="5"/>
      <c r="H595" s="5"/>
      <c r="I595" s="5"/>
      <c r="J595" s="5"/>
      <c r="K595" s="5"/>
      <c r="L595" s="5"/>
    </row>
    <row r="596" spans="1:12" x14ac:dyDescent="0.25">
      <c r="A596" s="3"/>
      <c r="B596" s="4"/>
      <c r="C596" s="5"/>
      <c r="D596" s="5"/>
      <c r="E596" s="5"/>
      <c r="F596" s="5"/>
      <c r="G596" s="5"/>
      <c r="H596" s="5"/>
      <c r="I596" s="5"/>
      <c r="J596" s="5"/>
      <c r="K596" s="5"/>
      <c r="L596" s="5"/>
    </row>
    <row r="597" spans="1:12" x14ac:dyDescent="0.25">
      <c r="A597" s="3"/>
      <c r="B597" s="4"/>
      <c r="C597" s="5"/>
      <c r="D597" s="5"/>
      <c r="E597" s="5"/>
      <c r="F597" s="5"/>
      <c r="G597" s="5"/>
      <c r="H597" s="5"/>
      <c r="I597" s="5"/>
      <c r="J597" s="5"/>
      <c r="K597" s="5"/>
      <c r="L597" s="5"/>
    </row>
    <row r="598" spans="1:12" x14ac:dyDescent="0.25">
      <c r="A598" s="3"/>
      <c r="B598" s="4"/>
      <c r="C598" s="5"/>
      <c r="D598" s="5"/>
      <c r="E598" s="5"/>
      <c r="F598" s="5"/>
      <c r="G598" s="5"/>
      <c r="H598" s="5"/>
      <c r="I598" s="5"/>
      <c r="J598" s="5"/>
      <c r="K598" s="5"/>
      <c r="L598" s="5"/>
    </row>
    <row r="599" spans="1:12" x14ac:dyDescent="0.25">
      <c r="A599" s="3"/>
      <c r="B599" s="4"/>
      <c r="C599" s="5"/>
      <c r="D599" s="5"/>
      <c r="E599" s="5"/>
      <c r="F599" s="5"/>
      <c r="G599" s="5"/>
      <c r="H599" s="5"/>
      <c r="I599" s="5"/>
      <c r="J599" s="5"/>
      <c r="K599" s="5"/>
      <c r="L599" s="5"/>
    </row>
    <row r="600" spans="1:12" x14ac:dyDescent="0.25">
      <c r="A600" s="3"/>
      <c r="B600" s="4"/>
      <c r="C600" s="5"/>
      <c r="D600" s="5"/>
      <c r="E600" s="5"/>
      <c r="F600" s="5"/>
      <c r="G600" s="5"/>
      <c r="H600" s="5"/>
      <c r="I600" s="5"/>
      <c r="J600" s="5"/>
      <c r="K600" s="5"/>
      <c r="L600" s="5"/>
    </row>
    <row r="601" spans="1:12" x14ac:dyDescent="0.25">
      <c r="A601" s="3"/>
      <c r="B601" s="4"/>
      <c r="C601" s="5"/>
      <c r="D601" s="5"/>
      <c r="E601" s="5"/>
      <c r="F601" s="5"/>
      <c r="G601" s="5"/>
      <c r="H601" s="5"/>
      <c r="I601" s="5"/>
      <c r="J601" s="5"/>
      <c r="K601" s="5"/>
      <c r="L601" s="5"/>
    </row>
    <row r="602" spans="1:12" x14ac:dyDescent="0.25">
      <c r="A602" s="3"/>
      <c r="B602" s="4"/>
      <c r="C602" s="5"/>
      <c r="D602" s="5"/>
      <c r="E602" s="5"/>
      <c r="F602" s="5"/>
      <c r="G602" s="5"/>
      <c r="H602" s="5"/>
      <c r="I602" s="5"/>
      <c r="J602" s="5"/>
      <c r="K602" s="5"/>
      <c r="L602" s="5"/>
    </row>
    <row r="603" spans="1:12" x14ac:dyDescent="0.25">
      <c r="A603" s="3"/>
      <c r="B603" s="4"/>
      <c r="C603" s="5"/>
      <c r="D603" s="5"/>
      <c r="E603" s="5"/>
      <c r="F603" s="5"/>
      <c r="G603" s="5"/>
      <c r="H603" s="5"/>
      <c r="I603" s="5"/>
      <c r="J603" s="5"/>
      <c r="K603" s="5"/>
      <c r="L603" s="5"/>
    </row>
    <row r="604" spans="1:12" x14ac:dyDescent="0.25">
      <c r="A604" s="3"/>
      <c r="B604" s="4"/>
      <c r="C604" s="5"/>
      <c r="D604" s="5"/>
      <c r="E604" s="5"/>
      <c r="F604" s="5"/>
      <c r="G604" s="5"/>
      <c r="H604" s="5"/>
      <c r="I604" s="5"/>
      <c r="J604" s="5"/>
      <c r="K604" s="5"/>
      <c r="L604" s="5"/>
    </row>
    <row r="605" spans="1:12" x14ac:dyDescent="0.25">
      <c r="A605" s="3"/>
      <c r="B605" s="4"/>
      <c r="C605" s="5"/>
      <c r="D605" s="5"/>
      <c r="E605" s="5"/>
      <c r="F605" s="5"/>
      <c r="G605" s="5"/>
      <c r="H605" s="5"/>
      <c r="I605" s="5"/>
      <c r="J605" s="5"/>
      <c r="K605" s="5"/>
      <c r="L605" s="5"/>
    </row>
    <row r="606" spans="1:12" x14ac:dyDescent="0.25">
      <c r="A606" s="3"/>
      <c r="B606" s="4"/>
      <c r="C606" s="5"/>
      <c r="D606" s="5"/>
      <c r="E606" s="5"/>
      <c r="F606" s="5"/>
      <c r="G606" s="5"/>
      <c r="H606" s="5"/>
      <c r="I606" s="5"/>
      <c r="J606" s="5"/>
      <c r="K606" s="5"/>
      <c r="L606" s="5"/>
    </row>
    <row r="607" spans="1:12" x14ac:dyDescent="0.25">
      <c r="A607" s="3"/>
      <c r="B607" s="4"/>
      <c r="C607" s="5"/>
      <c r="D607" s="5"/>
      <c r="E607" s="5"/>
      <c r="F607" s="5"/>
      <c r="G607" s="5"/>
      <c r="H607" s="5"/>
      <c r="I607" s="5"/>
      <c r="J607" s="5"/>
      <c r="K607" s="5"/>
      <c r="L607" s="5"/>
    </row>
    <row r="608" spans="1:12" x14ac:dyDescent="0.25">
      <c r="A608" s="3"/>
      <c r="B608" s="4"/>
      <c r="C608" s="5"/>
      <c r="D608" s="5"/>
      <c r="E608" s="5"/>
      <c r="F608" s="5"/>
      <c r="G608" s="5"/>
      <c r="H608" s="5"/>
      <c r="I608" s="5"/>
      <c r="J608" s="5"/>
      <c r="K608" s="5"/>
      <c r="L608" s="5"/>
    </row>
    <row r="609" spans="1:12" x14ac:dyDescent="0.25">
      <c r="A609" s="3"/>
      <c r="B609" s="4"/>
      <c r="C609" s="5"/>
      <c r="D609" s="5"/>
      <c r="E609" s="5"/>
      <c r="F609" s="5"/>
      <c r="G609" s="5"/>
      <c r="H609" s="5"/>
      <c r="I609" s="5"/>
      <c r="J609" s="5"/>
      <c r="K609" s="5"/>
      <c r="L609" s="5"/>
    </row>
    <row r="610" spans="1:12" x14ac:dyDescent="0.25">
      <c r="A610" s="3"/>
      <c r="B610" s="4"/>
      <c r="C610" s="5"/>
      <c r="D610" s="5"/>
      <c r="E610" s="5"/>
      <c r="F610" s="5"/>
      <c r="G610" s="5"/>
      <c r="H610" s="5"/>
      <c r="I610" s="5"/>
      <c r="J610" s="5"/>
      <c r="K610" s="5"/>
      <c r="L610" s="5"/>
    </row>
    <row r="611" spans="1:12" x14ac:dyDescent="0.25">
      <c r="A611" s="3"/>
      <c r="B611" s="4"/>
      <c r="C611" s="5"/>
      <c r="D611" s="5"/>
      <c r="E611" s="5"/>
      <c r="F611" s="5"/>
      <c r="G611" s="5"/>
      <c r="H611" s="5"/>
      <c r="I611" s="5"/>
      <c r="J611" s="5"/>
      <c r="K611" s="5"/>
      <c r="L611" s="5"/>
    </row>
    <row r="612" spans="1:12" x14ac:dyDescent="0.25">
      <c r="A612" s="3"/>
      <c r="B612" s="4"/>
      <c r="C612" s="5"/>
      <c r="D612" s="5"/>
      <c r="E612" s="5"/>
      <c r="F612" s="5"/>
      <c r="G612" s="5"/>
      <c r="H612" s="5"/>
      <c r="I612" s="5"/>
      <c r="J612" s="5"/>
      <c r="K612" s="5"/>
      <c r="L612" s="5"/>
    </row>
    <row r="613" spans="1:12" x14ac:dyDescent="0.25">
      <c r="A613" s="3"/>
      <c r="B613" s="4"/>
      <c r="C613" s="5"/>
      <c r="D613" s="5"/>
      <c r="E613" s="5"/>
      <c r="F613" s="5"/>
      <c r="G613" s="5"/>
      <c r="H613" s="5"/>
      <c r="I613" s="5"/>
      <c r="J613" s="5"/>
      <c r="K613" s="5"/>
      <c r="L613" s="5"/>
    </row>
    <row r="614" spans="1:12" x14ac:dyDescent="0.25">
      <c r="A614" s="3"/>
      <c r="B614" s="4"/>
      <c r="C614" s="5"/>
      <c r="D614" s="5"/>
      <c r="E614" s="5"/>
      <c r="F614" s="5"/>
      <c r="G614" s="5"/>
      <c r="H614" s="5"/>
      <c r="I614" s="5"/>
      <c r="J614" s="5"/>
      <c r="K614" s="5"/>
      <c r="L614" s="5"/>
    </row>
    <row r="615" spans="1:12" x14ac:dyDescent="0.25">
      <c r="A615" s="3"/>
      <c r="B615" s="4"/>
      <c r="C615" s="5"/>
      <c r="D615" s="5"/>
      <c r="E615" s="5"/>
      <c r="F615" s="5"/>
      <c r="G615" s="5"/>
      <c r="H615" s="5"/>
      <c r="I615" s="5"/>
      <c r="J615" s="5"/>
      <c r="K615" s="5"/>
      <c r="L615" s="5"/>
    </row>
    <row r="616" spans="1:12" x14ac:dyDescent="0.25">
      <c r="A616" s="3"/>
      <c r="B616" s="4"/>
      <c r="C616" s="5"/>
      <c r="D616" s="5"/>
      <c r="E616" s="5"/>
      <c r="F616" s="5"/>
      <c r="G616" s="5"/>
      <c r="H616" s="5"/>
      <c r="I616" s="5"/>
      <c r="J616" s="5"/>
      <c r="K616" s="5"/>
      <c r="L616" s="5"/>
    </row>
    <row r="617" spans="1:12" x14ac:dyDescent="0.25">
      <c r="A617" s="3"/>
      <c r="B617" s="4"/>
      <c r="C617" s="5"/>
      <c r="D617" s="5"/>
      <c r="E617" s="5"/>
      <c r="F617" s="5"/>
      <c r="G617" s="5"/>
      <c r="H617" s="5"/>
      <c r="I617" s="5"/>
      <c r="J617" s="5"/>
      <c r="K617" s="5"/>
      <c r="L617" s="5"/>
    </row>
    <row r="618" spans="1:12" x14ac:dyDescent="0.25">
      <c r="A618" s="3"/>
      <c r="B618" s="4"/>
      <c r="C618" s="5"/>
      <c r="D618" s="5"/>
      <c r="E618" s="5"/>
      <c r="F618" s="5"/>
      <c r="G618" s="5"/>
      <c r="H618" s="5"/>
      <c r="I618" s="5"/>
      <c r="J618" s="5"/>
      <c r="K618" s="5"/>
      <c r="L618" s="5"/>
    </row>
    <row r="619" spans="1:12" x14ac:dyDescent="0.25">
      <c r="A619" s="3"/>
      <c r="B619" s="4"/>
      <c r="C619" s="5"/>
      <c r="D619" s="5"/>
      <c r="E619" s="5"/>
      <c r="F619" s="5"/>
      <c r="G619" s="5"/>
      <c r="H619" s="5"/>
      <c r="I619" s="5"/>
      <c r="J619" s="5"/>
      <c r="K619" s="5"/>
      <c r="L619" s="5"/>
    </row>
    <row r="620" spans="1:12" x14ac:dyDescent="0.25">
      <c r="A620" s="3"/>
      <c r="B620" s="4"/>
      <c r="C620" s="5"/>
      <c r="D620" s="5"/>
      <c r="E620" s="5"/>
      <c r="F620" s="5"/>
      <c r="G620" s="5"/>
      <c r="H620" s="5"/>
      <c r="I620" s="5"/>
      <c r="J620" s="5"/>
      <c r="K620" s="5"/>
      <c r="L620" s="5"/>
    </row>
    <row r="621" spans="1:12" x14ac:dyDescent="0.25">
      <c r="A621" s="3"/>
      <c r="B621" s="4"/>
      <c r="C621" s="5"/>
      <c r="D621" s="5"/>
      <c r="E621" s="5"/>
      <c r="F621" s="5"/>
      <c r="G621" s="5"/>
      <c r="H621" s="5"/>
      <c r="I621" s="5"/>
      <c r="J621" s="5"/>
      <c r="K621" s="5"/>
      <c r="L621" s="5"/>
    </row>
    <row r="622" spans="1:12" x14ac:dyDescent="0.25">
      <c r="A622" s="3"/>
      <c r="B622" s="4"/>
      <c r="C622" s="5"/>
      <c r="D622" s="5"/>
      <c r="E622" s="5"/>
      <c r="F622" s="5"/>
      <c r="G622" s="5"/>
      <c r="H622" s="5"/>
      <c r="I622" s="5"/>
      <c r="J622" s="5"/>
      <c r="K622" s="5"/>
      <c r="L622" s="5"/>
    </row>
    <row r="623" spans="1:12" x14ac:dyDescent="0.25">
      <c r="A623" s="3"/>
      <c r="B623" s="4"/>
      <c r="C623" s="5"/>
      <c r="D623" s="5"/>
      <c r="E623" s="5"/>
      <c r="F623" s="5"/>
      <c r="G623" s="5"/>
      <c r="H623" s="5"/>
      <c r="I623" s="5"/>
      <c r="J623" s="5"/>
      <c r="K623" s="5"/>
      <c r="L623" s="5"/>
    </row>
    <row r="624" spans="1:12" x14ac:dyDescent="0.25">
      <c r="A624" s="3"/>
      <c r="B624" s="4"/>
      <c r="C624" s="5"/>
      <c r="D624" s="5"/>
      <c r="E624" s="5"/>
      <c r="F624" s="5"/>
      <c r="G624" s="5"/>
      <c r="H624" s="5"/>
      <c r="I624" s="5"/>
      <c r="J624" s="5"/>
      <c r="K624" s="5"/>
      <c r="L624" s="5"/>
    </row>
    <row r="625" spans="1:12" x14ac:dyDescent="0.25">
      <c r="A625" s="3"/>
      <c r="B625" s="4"/>
      <c r="C625" s="5"/>
      <c r="D625" s="5"/>
      <c r="E625" s="5"/>
      <c r="F625" s="5"/>
      <c r="G625" s="5"/>
      <c r="H625" s="5"/>
      <c r="I625" s="5"/>
      <c r="J625" s="5"/>
      <c r="K625" s="5"/>
      <c r="L625" s="5"/>
    </row>
    <row r="626" spans="1:12" x14ac:dyDescent="0.25">
      <c r="A626" s="3"/>
      <c r="B626" s="4"/>
      <c r="C626" s="5"/>
      <c r="D626" s="5"/>
      <c r="E626" s="5"/>
      <c r="F626" s="5"/>
      <c r="G626" s="5"/>
      <c r="H626" s="5"/>
      <c r="I626" s="5"/>
      <c r="J626" s="5"/>
      <c r="K626" s="5"/>
      <c r="L626" s="5"/>
    </row>
    <row r="627" spans="1:12" x14ac:dyDescent="0.25">
      <c r="A627" s="3"/>
      <c r="B627" s="4"/>
      <c r="C627" s="5"/>
      <c r="D627" s="5"/>
      <c r="E627" s="5"/>
      <c r="F627" s="5"/>
      <c r="G627" s="5"/>
      <c r="H627" s="5"/>
      <c r="I627" s="5"/>
      <c r="J627" s="5"/>
      <c r="K627" s="5"/>
      <c r="L627" s="5"/>
    </row>
    <row r="628" spans="1:12" x14ac:dyDescent="0.25">
      <c r="A628" s="3"/>
      <c r="B628" s="4"/>
      <c r="C628" s="5"/>
      <c r="D628" s="5"/>
      <c r="E628" s="5"/>
      <c r="F628" s="5"/>
      <c r="G628" s="5"/>
      <c r="H628" s="5"/>
      <c r="I628" s="5"/>
      <c r="J628" s="5"/>
      <c r="K628" s="5"/>
      <c r="L628" s="5"/>
    </row>
    <row r="629" spans="1:12" x14ac:dyDescent="0.25">
      <c r="A629" s="3"/>
      <c r="B629" s="4"/>
      <c r="C629" s="5"/>
      <c r="D629" s="5"/>
      <c r="E629" s="5"/>
      <c r="F629" s="5"/>
      <c r="G629" s="5"/>
      <c r="H629" s="5"/>
      <c r="I629" s="5"/>
      <c r="J629" s="5"/>
      <c r="K629" s="5"/>
      <c r="L629" s="5"/>
    </row>
    <row r="630" spans="1:12" x14ac:dyDescent="0.25">
      <c r="A630" s="3"/>
      <c r="B630" s="4"/>
      <c r="C630" s="5"/>
      <c r="D630" s="5"/>
      <c r="E630" s="5"/>
      <c r="F630" s="5"/>
      <c r="G630" s="5"/>
      <c r="H630" s="5"/>
      <c r="I630" s="5"/>
      <c r="J630" s="5"/>
      <c r="K630" s="5"/>
      <c r="L630" s="5"/>
    </row>
    <row r="631" spans="1:12" x14ac:dyDescent="0.25">
      <c r="A631" s="3"/>
      <c r="B631" s="4"/>
      <c r="C631" s="5"/>
      <c r="D631" s="5"/>
      <c r="E631" s="5"/>
      <c r="F631" s="5"/>
      <c r="G631" s="5"/>
      <c r="H631" s="5"/>
      <c r="I631" s="5"/>
      <c r="J631" s="5"/>
      <c r="K631" s="5"/>
      <c r="L631" s="5"/>
    </row>
    <row r="632" spans="1:12" x14ac:dyDescent="0.25">
      <c r="A632" s="3"/>
      <c r="B632" s="4"/>
      <c r="C632" s="5"/>
      <c r="D632" s="5"/>
      <c r="E632" s="5"/>
      <c r="F632" s="5"/>
      <c r="G632" s="5"/>
      <c r="H632" s="5"/>
      <c r="I632" s="5"/>
      <c r="J632" s="5"/>
      <c r="K632" s="5"/>
      <c r="L632" s="5"/>
    </row>
    <row r="633" spans="1:12" x14ac:dyDescent="0.25">
      <c r="A633" s="3"/>
      <c r="B633" s="4"/>
      <c r="C633" s="5"/>
      <c r="D633" s="5"/>
      <c r="E633" s="5"/>
      <c r="F633" s="5"/>
      <c r="G633" s="5"/>
      <c r="H633" s="5"/>
      <c r="I633" s="5"/>
      <c r="J633" s="5"/>
      <c r="K633" s="5"/>
      <c r="L633" s="5"/>
    </row>
    <row r="634" spans="1:12" x14ac:dyDescent="0.25">
      <c r="A634" s="3"/>
      <c r="B634" s="4"/>
      <c r="C634" s="5"/>
      <c r="D634" s="5"/>
      <c r="E634" s="5"/>
      <c r="F634" s="5"/>
      <c r="G634" s="5"/>
      <c r="H634" s="5"/>
      <c r="I634" s="5"/>
      <c r="J634" s="5"/>
      <c r="K634" s="5"/>
      <c r="L634" s="5"/>
    </row>
    <row r="635" spans="1:12" x14ac:dyDescent="0.25">
      <c r="A635" s="3"/>
      <c r="B635" s="4"/>
      <c r="C635" s="5"/>
      <c r="D635" s="5"/>
      <c r="E635" s="5"/>
      <c r="F635" s="5"/>
      <c r="G635" s="5"/>
      <c r="H635" s="5"/>
      <c r="I635" s="5"/>
      <c r="J635" s="5"/>
      <c r="K635" s="5"/>
      <c r="L635" s="5"/>
    </row>
    <row r="636" spans="1:12" x14ac:dyDescent="0.25">
      <c r="A636" s="3"/>
      <c r="B636" s="4"/>
      <c r="C636" s="5"/>
      <c r="D636" s="5"/>
      <c r="E636" s="5"/>
      <c r="F636" s="5"/>
      <c r="G636" s="5"/>
      <c r="H636" s="5"/>
      <c r="I636" s="5"/>
      <c r="J636" s="5"/>
      <c r="K636" s="5"/>
      <c r="L636" s="5"/>
    </row>
    <row r="637" spans="1:12" x14ac:dyDescent="0.25">
      <c r="A637" s="3"/>
      <c r="B637" s="4"/>
      <c r="C637" s="5"/>
      <c r="D637" s="5"/>
      <c r="E637" s="5"/>
      <c r="F637" s="5"/>
      <c r="G637" s="5"/>
      <c r="H637" s="5"/>
      <c r="I637" s="5"/>
      <c r="J637" s="5"/>
      <c r="K637" s="5"/>
      <c r="L637" s="5"/>
    </row>
    <row r="638" spans="1:12" x14ac:dyDescent="0.25">
      <c r="A638" s="3"/>
      <c r="B638" s="4"/>
      <c r="C638" s="5"/>
      <c r="D638" s="5"/>
      <c r="E638" s="5"/>
      <c r="F638" s="5"/>
      <c r="G638" s="5"/>
      <c r="H638" s="5"/>
      <c r="I638" s="5"/>
      <c r="J638" s="5"/>
      <c r="K638" s="5"/>
      <c r="L638" s="5"/>
    </row>
    <row r="639" spans="1:12" x14ac:dyDescent="0.25">
      <c r="A639" s="3"/>
      <c r="B639" s="4"/>
      <c r="C639" s="5"/>
      <c r="D639" s="5"/>
      <c r="E639" s="5"/>
      <c r="F639" s="5"/>
      <c r="G639" s="5"/>
      <c r="H639" s="5"/>
      <c r="I639" s="5"/>
      <c r="J639" s="5"/>
      <c r="K639" s="5"/>
      <c r="L639" s="5"/>
    </row>
    <row r="640" spans="1:12" x14ac:dyDescent="0.25">
      <c r="A640" s="3"/>
      <c r="B640" s="4"/>
      <c r="C640" s="5"/>
      <c r="D640" s="5"/>
      <c r="E640" s="5"/>
      <c r="F640" s="5"/>
      <c r="G640" s="5"/>
      <c r="H640" s="5"/>
      <c r="I640" s="5"/>
      <c r="J640" s="5"/>
      <c r="K640" s="5"/>
      <c r="L640" s="5"/>
    </row>
    <row r="641" spans="1:12" x14ac:dyDescent="0.25">
      <c r="A641" s="3"/>
      <c r="B641" s="4"/>
      <c r="C641" s="5"/>
      <c r="D641" s="5"/>
      <c r="E641" s="5"/>
      <c r="F641" s="5"/>
      <c r="G641" s="5"/>
      <c r="H641" s="5"/>
      <c r="I641" s="5"/>
      <c r="J641" s="5"/>
      <c r="K641" s="5"/>
      <c r="L641" s="5"/>
    </row>
    <row r="642" spans="1:12" x14ac:dyDescent="0.25">
      <c r="A642" s="3"/>
      <c r="B642" s="4"/>
      <c r="C642" s="5"/>
      <c r="D642" s="5"/>
      <c r="E642" s="5"/>
      <c r="F642" s="5"/>
      <c r="G642" s="5"/>
      <c r="H642" s="5"/>
      <c r="I642" s="5"/>
      <c r="J642" s="5"/>
      <c r="K642" s="5"/>
      <c r="L642" s="5"/>
    </row>
    <row r="643" spans="1:12" x14ac:dyDescent="0.25">
      <c r="A643" s="3"/>
      <c r="B643" s="4"/>
      <c r="C643" s="5"/>
      <c r="D643" s="5"/>
      <c r="E643" s="5"/>
      <c r="F643" s="5"/>
      <c r="G643" s="5"/>
      <c r="H643" s="5"/>
      <c r="I643" s="5"/>
      <c r="J643" s="5"/>
      <c r="K643" s="5"/>
      <c r="L643" s="5"/>
    </row>
    <row r="644" spans="1:12" x14ac:dyDescent="0.25">
      <c r="A644" s="3"/>
      <c r="B644" s="4"/>
      <c r="C644" s="5"/>
      <c r="D644" s="5"/>
      <c r="E644" s="5"/>
      <c r="F644" s="5"/>
      <c r="G644" s="5"/>
      <c r="H644" s="5"/>
      <c r="I644" s="5"/>
      <c r="J644" s="5"/>
      <c r="K644" s="5"/>
      <c r="L644" s="5"/>
    </row>
    <row r="645" spans="1:12" x14ac:dyDescent="0.25">
      <c r="A645" s="3"/>
      <c r="B645" s="4"/>
      <c r="C645" s="5"/>
      <c r="D645" s="5"/>
      <c r="E645" s="5"/>
      <c r="F645" s="5"/>
      <c r="G645" s="5"/>
      <c r="H645" s="5"/>
      <c r="I645" s="5"/>
      <c r="J645" s="5"/>
      <c r="K645" s="5"/>
      <c r="L645" s="5"/>
    </row>
    <row r="646" spans="1:12" x14ac:dyDescent="0.25">
      <c r="A646" s="3"/>
      <c r="B646" s="4"/>
      <c r="C646" s="5"/>
      <c r="D646" s="5"/>
      <c r="E646" s="5"/>
      <c r="F646" s="5"/>
      <c r="G646" s="5"/>
      <c r="H646" s="5"/>
      <c r="I646" s="5"/>
      <c r="J646" s="5"/>
      <c r="K646" s="5"/>
      <c r="L646" s="5"/>
    </row>
    <row r="647" spans="1:12" x14ac:dyDescent="0.25">
      <c r="A647" s="3"/>
      <c r="B647" s="4"/>
      <c r="C647" s="5"/>
      <c r="D647" s="5"/>
      <c r="E647" s="5"/>
      <c r="F647" s="5"/>
      <c r="G647" s="5"/>
      <c r="H647" s="5"/>
      <c r="I647" s="5"/>
      <c r="J647" s="5"/>
      <c r="K647" s="5"/>
      <c r="L647" s="5"/>
    </row>
    <row r="648" spans="1:12" x14ac:dyDescent="0.25">
      <c r="A648" s="3"/>
      <c r="B648" s="4"/>
      <c r="C648" s="5"/>
      <c r="D648" s="5"/>
      <c r="E648" s="5"/>
      <c r="F648" s="5"/>
      <c r="G648" s="5"/>
      <c r="H648" s="5"/>
      <c r="I648" s="5"/>
      <c r="J648" s="5"/>
      <c r="K648" s="5"/>
      <c r="L648" s="5"/>
    </row>
    <row r="649" spans="1:12" x14ac:dyDescent="0.25">
      <c r="A649" s="3"/>
      <c r="B649" s="4"/>
      <c r="C649" s="5"/>
      <c r="D649" s="5"/>
      <c r="E649" s="5"/>
      <c r="F649" s="5"/>
      <c r="G649" s="5"/>
      <c r="H649" s="5"/>
      <c r="I649" s="5"/>
      <c r="J649" s="5"/>
      <c r="K649" s="5"/>
      <c r="L649" s="5"/>
    </row>
    <row r="650" spans="1:12" x14ac:dyDescent="0.25">
      <c r="A650" s="3"/>
      <c r="B650" s="4"/>
      <c r="C650" s="5"/>
      <c r="D650" s="5"/>
      <c r="E650" s="5"/>
      <c r="F650" s="5"/>
      <c r="G650" s="5"/>
      <c r="H650" s="5"/>
      <c r="I650" s="5"/>
      <c r="J650" s="5"/>
      <c r="K650" s="5"/>
      <c r="L650" s="5"/>
    </row>
    <row r="651" spans="1:12" x14ac:dyDescent="0.25">
      <c r="A651" s="3"/>
      <c r="B651" s="4"/>
      <c r="C651" s="5"/>
      <c r="D651" s="5"/>
      <c r="E651" s="5"/>
      <c r="F651" s="5"/>
      <c r="G651" s="5"/>
      <c r="H651" s="5"/>
      <c r="I651" s="5"/>
      <c r="J651" s="5"/>
      <c r="K651" s="5"/>
      <c r="L651" s="5"/>
    </row>
    <row r="652" spans="1:12" x14ac:dyDescent="0.25">
      <c r="A652" s="3"/>
      <c r="B652" s="4"/>
      <c r="C652" s="5"/>
      <c r="D652" s="5"/>
      <c r="E652" s="5"/>
      <c r="F652" s="5"/>
      <c r="G652" s="5"/>
      <c r="H652" s="5"/>
      <c r="I652" s="5"/>
      <c r="J652" s="5"/>
      <c r="K652" s="5"/>
      <c r="L652" s="5"/>
    </row>
    <row r="653" spans="1:12" x14ac:dyDescent="0.25">
      <c r="A653" s="3"/>
      <c r="B653" s="4"/>
      <c r="C653" s="5"/>
      <c r="D653" s="5"/>
      <c r="E653" s="5"/>
      <c r="F653" s="5"/>
      <c r="G653" s="5"/>
      <c r="H653" s="5"/>
      <c r="I653" s="5"/>
      <c r="J653" s="5"/>
      <c r="K653" s="5"/>
      <c r="L653" s="5"/>
    </row>
    <row r="654" spans="1:12" x14ac:dyDescent="0.25">
      <c r="A654" s="3"/>
      <c r="B654" s="4"/>
      <c r="C654" s="5"/>
      <c r="D654" s="5"/>
      <c r="E654" s="5"/>
      <c r="F654" s="5"/>
      <c r="G654" s="5"/>
      <c r="H654" s="5"/>
      <c r="I654" s="5"/>
      <c r="J654" s="5"/>
      <c r="K654" s="5"/>
      <c r="L654" s="5"/>
    </row>
    <row r="655" spans="1:12" x14ac:dyDescent="0.25">
      <c r="A655" s="3"/>
      <c r="B655" s="4"/>
      <c r="C655" s="5"/>
      <c r="D655" s="5"/>
      <c r="E655" s="5"/>
      <c r="F655" s="5"/>
      <c r="G655" s="5"/>
      <c r="H655" s="5"/>
      <c r="I655" s="5"/>
      <c r="J655" s="5"/>
      <c r="K655" s="5"/>
      <c r="L655" s="5"/>
    </row>
    <row r="656" spans="1:12" x14ac:dyDescent="0.25">
      <c r="A656" s="3"/>
      <c r="B656" s="4"/>
      <c r="C656" s="5"/>
      <c r="D656" s="5"/>
      <c r="E656" s="5"/>
      <c r="F656" s="5"/>
      <c r="G656" s="5"/>
      <c r="H656" s="5"/>
      <c r="I656" s="5"/>
      <c r="J656" s="5"/>
      <c r="K656" s="5"/>
      <c r="L656" s="5"/>
    </row>
    <row r="657" spans="1:12" x14ac:dyDescent="0.25">
      <c r="A657" s="3"/>
      <c r="B657" s="4"/>
      <c r="C657" s="5"/>
      <c r="D657" s="5"/>
      <c r="E657" s="5"/>
      <c r="F657" s="5"/>
      <c r="G657" s="5"/>
      <c r="H657" s="5"/>
      <c r="I657" s="5"/>
      <c r="J657" s="5"/>
      <c r="K657" s="5"/>
      <c r="L657" s="5"/>
    </row>
    <row r="658" spans="1:12" x14ac:dyDescent="0.25">
      <c r="A658" s="3"/>
      <c r="B658" s="4"/>
      <c r="C658" s="5"/>
      <c r="D658" s="5"/>
      <c r="E658" s="5"/>
      <c r="F658" s="5"/>
      <c r="G658" s="5"/>
      <c r="H658" s="5"/>
      <c r="I658" s="5"/>
      <c r="J658" s="5"/>
      <c r="K658" s="5"/>
      <c r="L658" s="5"/>
    </row>
    <row r="659" spans="1:12" x14ac:dyDescent="0.25">
      <c r="A659" s="3"/>
      <c r="B659" s="4"/>
      <c r="C659" s="5"/>
      <c r="D659" s="5"/>
      <c r="E659" s="5"/>
      <c r="F659" s="5"/>
      <c r="G659" s="5"/>
      <c r="H659" s="5"/>
      <c r="I659" s="5"/>
      <c r="J659" s="5"/>
      <c r="K659" s="5"/>
      <c r="L659" s="5"/>
    </row>
    <row r="660" spans="1:12" x14ac:dyDescent="0.25">
      <c r="A660" s="3"/>
      <c r="B660" s="4"/>
      <c r="C660" s="5"/>
      <c r="D660" s="5"/>
      <c r="E660" s="5"/>
      <c r="F660" s="5"/>
      <c r="G660" s="5"/>
      <c r="H660" s="5"/>
      <c r="I660" s="5"/>
      <c r="J660" s="5"/>
      <c r="K660" s="5"/>
      <c r="L660" s="5"/>
    </row>
    <row r="661" spans="1:12" x14ac:dyDescent="0.25">
      <c r="A661" s="3"/>
      <c r="B661" s="4"/>
      <c r="C661" s="5"/>
      <c r="D661" s="5"/>
      <c r="E661" s="5"/>
      <c r="F661" s="5"/>
      <c r="G661" s="5"/>
      <c r="H661" s="5"/>
      <c r="I661" s="5"/>
      <c r="J661" s="5"/>
      <c r="K661" s="5"/>
      <c r="L661" s="5"/>
    </row>
    <row r="662" spans="1:12" x14ac:dyDescent="0.25">
      <c r="A662" s="3"/>
      <c r="B662" s="4"/>
      <c r="C662" s="5"/>
      <c r="D662" s="5"/>
      <c r="E662" s="5"/>
      <c r="F662" s="5"/>
      <c r="G662" s="5"/>
      <c r="H662" s="5"/>
      <c r="I662" s="5"/>
      <c r="J662" s="5"/>
      <c r="K662" s="5"/>
      <c r="L662" s="5"/>
    </row>
    <row r="663" spans="1:12" x14ac:dyDescent="0.25">
      <c r="A663" s="3"/>
      <c r="B663" s="4"/>
      <c r="C663" s="5"/>
      <c r="D663" s="5"/>
      <c r="E663" s="5"/>
      <c r="F663" s="5"/>
      <c r="G663" s="5"/>
      <c r="H663" s="5"/>
      <c r="I663" s="5"/>
      <c r="J663" s="5"/>
      <c r="K663" s="5"/>
      <c r="L663" s="5"/>
    </row>
    <row r="664" spans="1:12" x14ac:dyDescent="0.25">
      <c r="A664" s="3"/>
      <c r="B664" s="4"/>
      <c r="C664" s="5"/>
      <c r="D664" s="5"/>
      <c r="E664" s="5"/>
      <c r="F664" s="5"/>
      <c r="G664" s="5"/>
      <c r="H664" s="5"/>
      <c r="I664" s="5"/>
      <c r="J664" s="5"/>
      <c r="K664" s="5"/>
      <c r="L664" s="5"/>
    </row>
    <row r="665" spans="1:12" x14ac:dyDescent="0.25">
      <c r="A665" s="3"/>
      <c r="B665" s="4"/>
      <c r="C665" s="5"/>
      <c r="D665" s="5"/>
      <c r="E665" s="5"/>
      <c r="F665" s="5"/>
      <c r="G665" s="5"/>
      <c r="H665" s="5"/>
      <c r="I665" s="5"/>
      <c r="J665" s="5"/>
      <c r="K665" s="5"/>
      <c r="L665" s="5"/>
    </row>
    <row r="666" spans="1:12" x14ac:dyDescent="0.25">
      <c r="A666" s="3"/>
      <c r="B666" s="4"/>
      <c r="C666" s="5"/>
      <c r="D666" s="5"/>
      <c r="E666" s="5"/>
      <c r="F666" s="5"/>
      <c r="G666" s="5"/>
      <c r="H666" s="5"/>
      <c r="I666" s="5"/>
      <c r="J666" s="5"/>
      <c r="K666" s="5"/>
      <c r="L666" s="5"/>
    </row>
    <row r="667" spans="1:12" x14ac:dyDescent="0.25">
      <c r="A667" s="3"/>
      <c r="B667" s="4"/>
      <c r="C667" s="5"/>
      <c r="D667" s="5"/>
      <c r="E667" s="5"/>
      <c r="F667" s="5"/>
      <c r="G667" s="5"/>
      <c r="H667" s="5"/>
      <c r="I667" s="5"/>
      <c r="J667" s="5"/>
      <c r="K667" s="5"/>
      <c r="L667" s="5"/>
    </row>
    <row r="668" spans="1:12" x14ac:dyDescent="0.25">
      <c r="A668" s="3"/>
      <c r="B668" s="4"/>
      <c r="C668" s="5"/>
      <c r="D668" s="5"/>
      <c r="E668" s="5"/>
      <c r="F668" s="5"/>
      <c r="G668" s="5"/>
      <c r="H668" s="5"/>
      <c r="I668" s="5"/>
      <c r="J668" s="5"/>
      <c r="K668" s="5"/>
      <c r="L668" s="5"/>
    </row>
    <row r="669" spans="1:12" x14ac:dyDescent="0.25">
      <c r="A669" s="3"/>
      <c r="B669" s="4"/>
      <c r="C669" s="5"/>
      <c r="D669" s="5"/>
      <c r="E669" s="5"/>
      <c r="F669" s="5"/>
      <c r="G669" s="5"/>
      <c r="H669" s="5"/>
      <c r="I669" s="5"/>
      <c r="J669" s="5"/>
      <c r="K669" s="5"/>
      <c r="L669" s="5"/>
    </row>
    <row r="670" spans="1:12" x14ac:dyDescent="0.25">
      <c r="A670" s="3"/>
      <c r="B670" s="4"/>
      <c r="C670" s="5"/>
      <c r="D670" s="5"/>
      <c r="E670" s="5"/>
      <c r="F670" s="5"/>
      <c r="G670" s="5"/>
      <c r="H670" s="5"/>
      <c r="I670" s="5"/>
      <c r="J670" s="5"/>
      <c r="K670" s="5"/>
      <c r="L670" s="5"/>
    </row>
    <row r="671" spans="1:12" x14ac:dyDescent="0.25">
      <c r="A671" s="3"/>
      <c r="B671" s="4"/>
      <c r="C671" s="5"/>
      <c r="D671" s="5"/>
      <c r="E671" s="5"/>
      <c r="F671" s="5"/>
      <c r="G671" s="5"/>
      <c r="H671" s="5"/>
      <c r="I671" s="5"/>
      <c r="J671" s="5"/>
      <c r="K671" s="5"/>
      <c r="L671" s="5"/>
    </row>
    <row r="672" spans="1:12" x14ac:dyDescent="0.25">
      <c r="A672" s="3"/>
      <c r="B672" s="4"/>
      <c r="C672" s="5"/>
      <c r="D672" s="5"/>
      <c r="E672" s="5"/>
      <c r="F672" s="5"/>
      <c r="G672" s="5"/>
      <c r="H672" s="5"/>
      <c r="I672" s="5"/>
      <c r="J672" s="5"/>
      <c r="K672" s="5"/>
      <c r="L672" s="5"/>
    </row>
    <row r="673" spans="1:12" x14ac:dyDescent="0.25">
      <c r="A673" s="3"/>
      <c r="B673" s="4"/>
      <c r="C673" s="5"/>
      <c r="D673" s="5"/>
      <c r="E673" s="5"/>
      <c r="F673" s="5"/>
      <c r="G673" s="5"/>
      <c r="H673" s="5"/>
      <c r="I673" s="5"/>
      <c r="J673" s="5"/>
      <c r="K673" s="5"/>
      <c r="L673" s="5"/>
    </row>
    <row r="674" spans="1:12" x14ac:dyDescent="0.25">
      <c r="A674" s="3"/>
      <c r="B674" s="4"/>
      <c r="C674" s="5"/>
      <c r="D674" s="5"/>
      <c r="E674" s="5"/>
      <c r="F674" s="5"/>
      <c r="G674" s="5"/>
      <c r="H674" s="5"/>
      <c r="I674" s="5"/>
      <c r="J674" s="5"/>
      <c r="K674" s="5"/>
      <c r="L674" s="5"/>
    </row>
    <row r="675" spans="1:12" x14ac:dyDescent="0.25">
      <c r="A675" s="3"/>
      <c r="B675" s="4"/>
      <c r="C675" s="5"/>
      <c r="D675" s="5"/>
      <c r="E675" s="5"/>
      <c r="F675" s="5"/>
      <c r="G675" s="5"/>
      <c r="H675" s="5"/>
      <c r="I675" s="5"/>
      <c r="J675" s="5"/>
      <c r="K675" s="5"/>
      <c r="L675" s="5"/>
    </row>
    <row r="676" spans="1:12" x14ac:dyDescent="0.25">
      <c r="A676" s="3"/>
      <c r="B676" s="4"/>
      <c r="C676" s="5"/>
      <c r="D676" s="5"/>
      <c r="E676" s="5"/>
      <c r="F676" s="5"/>
      <c r="G676" s="5"/>
      <c r="H676" s="5"/>
      <c r="I676" s="5"/>
      <c r="J676" s="5"/>
      <c r="K676" s="5"/>
      <c r="L676" s="5"/>
    </row>
    <row r="677" spans="1:12" x14ac:dyDescent="0.25">
      <c r="A677" s="3"/>
      <c r="B677" s="4"/>
      <c r="C677" s="5"/>
      <c r="D677" s="5"/>
      <c r="E677" s="5"/>
      <c r="F677" s="5"/>
      <c r="G677" s="5"/>
      <c r="H677" s="5"/>
      <c r="I677" s="5"/>
      <c r="J677" s="5"/>
      <c r="K677" s="5"/>
      <c r="L677" s="5"/>
    </row>
    <row r="678" spans="1:12" x14ac:dyDescent="0.25">
      <c r="A678" s="3"/>
      <c r="B678" s="4"/>
      <c r="C678" s="5"/>
      <c r="D678" s="5"/>
      <c r="E678" s="5"/>
      <c r="F678" s="5"/>
      <c r="G678" s="5"/>
      <c r="H678" s="5"/>
      <c r="I678" s="5"/>
      <c r="J678" s="5"/>
      <c r="K678" s="5"/>
      <c r="L678" s="5"/>
    </row>
    <row r="679" spans="1:12" x14ac:dyDescent="0.25">
      <c r="A679" s="3"/>
      <c r="B679" s="4"/>
      <c r="C679" s="5"/>
      <c r="D679" s="5"/>
      <c r="E679" s="5"/>
      <c r="F679" s="5"/>
      <c r="G679" s="5"/>
      <c r="H679" s="5"/>
      <c r="I679" s="5"/>
      <c r="J679" s="5"/>
      <c r="K679" s="5"/>
      <c r="L679" s="5"/>
    </row>
  </sheetData>
  <mergeCells count="81">
    <mergeCell ref="A73:A76"/>
    <mergeCell ref="A32:L32"/>
    <mergeCell ref="A33:A36"/>
    <mergeCell ref="A114:A118"/>
    <mergeCell ref="A119:A127"/>
    <mergeCell ref="A111:A113"/>
    <mergeCell ref="A78:A79"/>
    <mergeCell ref="A49:L49"/>
    <mergeCell ref="A50:A52"/>
    <mergeCell ref="A53:A56"/>
    <mergeCell ref="A57:A62"/>
    <mergeCell ref="A63:A67"/>
    <mergeCell ref="A77:L77"/>
    <mergeCell ref="A37:A40"/>
    <mergeCell ref="A41:A44"/>
    <mergeCell ref="A45:A48"/>
    <mergeCell ref="A68:A72"/>
    <mergeCell ref="A133:A139"/>
    <mergeCell ref="A80:A84"/>
    <mergeCell ref="A88:A95"/>
    <mergeCell ref="A96:A101"/>
    <mergeCell ref="A102:A106"/>
    <mergeCell ref="A107:A110"/>
    <mergeCell ref="A85:A87"/>
    <mergeCell ref="A140:A143"/>
    <mergeCell ref="H6:I6"/>
    <mergeCell ref="J6:K6"/>
    <mergeCell ref="L6:L7"/>
    <mergeCell ref="A9:L9"/>
    <mergeCell ref="A10:A12"/>
    <mergeCell ref="A13:L13"/>
    <mergeCell ref="A29:A31"/>
    <mergeCell ref="A17:A18"/>
    <mergeCell ref="A21:A22"/>
    <mergeCell ref="A14:A16"/>
    <mergeCell ref="A23:A24"/>
    <mergeCell ref="A25:A26"/>
    <mergeCell ref="A27:A28"/>
    <mergeCell ref="A19:A20"/>
    <mergeCell ref="A128:A132"/>
    <mergeCell ref="B2:F2"/>
    <mergeCell ref="D4:F4"/>
    <mergeCell ref="A6:A7"/>
    <mergeCell ref="B6:B7"/>
    <mergeCell ref="C6:C7"/>
    <mergeCell ref="D6:E6"/>
    <mergeCell ref="F6:G6"/>
    <mergeCell ref="A253:A256"/>
    <mergeCell ref="A183:L183"/>
    <mergeCell ref="A184:A185"/>
    <mergeCell ref="A186:A188"/>
    <mergeCell ref="A189:A190"/>
    <mergeCell ref="A191:A193"/>
    <mergeCell ref="A194:L194"/>
    <mergeCell ref="A225:A228"/>
    <mergeCell ref="A229:A231"/>
    <mergeCell ref="A199:A201"/>
    <mergeCell ref="A202:A203"/>
    <mergeCell ref="A209:A211"/>
    <mergeCell ref="A249:A252"/>
    <mergeCell ref="A232:A234"/>
    <mergeCell ref="A235:A240"/>
    <mergeCell ref="A241:A248"/>
    <mergeCell ref="A212:L212"/>
    <mergeCell ref="A213:A214"/>
    <mergeCell ref="A215:A217"/>
    <mergeCell ref="A218:A220"/>
    <mergeCell ref="A221:A224"/>
    <mergeCell ref="A197:A198"/>
    <mergeCell ref="A204:A208"/>
    <mergeCell ref="A144:A146"/>
    <mergeCell ref="A179:A182"/>
    <mergeCell ref="A195:A196"/>
    <mergeCell ref="A154:A162"/>
    <mergeCell ref="A163:A165"/>
    <mergeCell ref="A166:A169"/>
    <mergeCell ref="A170:A174"/>
    <mergeCell ref="A175:A178"/>
    <mergeCell ref="A147:L147"/>
    <mergeCell ref="A148:A149"/>
    <mergeCell ref="A150:A153"/>
  </mergeCells>
  <conditionalFormatting sqref="C75:D75">
    <cfRule type="cellIs" dxfId="1" priority="2" stopIfTrue="1" operator="equal">
      <formula>0</formula>
    </cfRule>
  </conditionalFormatting>
  <conditionalFormatting sqref="D76">
    <cfRule type="cellIs" dxfId="0" priority="1" stopIfTrue="1" operator="equal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433"/>
  <sheetViews>
    <sheetView topLeftCell="A28" workbookViewId="0">
      <selection activeCell="F29" sqref="F29:L54"/>
    </sheetView>
  </sheetViews>
  <sheetFormatPr defaultRowHeight="15" x14ac:dyDescent="0.25"/>
  <cols>
    <col min="1" max="1" width="4" style="9" customWidth="1"/>
    <col min="2" max="2" width="48" style="10" customWidth="1"/>
    <col min="3" max="3" width="9.140625" style="53"/>
    <col min="4" max="4" width="10.42578125" style="53" customWidth="1"/>
    <col min="5" max="11" width="9.140625" style="53"/>
    <col min="12" max="12" width="18.42578125" style="53" customWidth="1"/>
    <col min="13" max="16384" width="9.140625" style="9"/>
  </cols>
  <sheetData>
    <row r="2" spans="1:12" ht="65.25" customHeight="1" x14ac:dyDescent="0.25">
      <c r="B2" s="138" t="s">
        <v>256</v>
      </c>
      <c r="C2" s="138"/>
      <c r="D2" s="138"/>
      <c r="E2" s="138"/>
    </row>
    <row r="4" spans="1:12" x14ac:dyDescent="0.25">
      <c r="D4" s="139" t="s">
        <v>12</v>
      </c>
      <c r="E4" s="139"/>
      <c r="F4" s="139"/>
    </row>
    <row r="6" spans="1:12" ht="50.25" customHeight="1" x14ac:dyDescent="0.25">
      <c r="A6" s="146" t="s">
        <v>9</v>
      </c>
      <c r="B6" s="140" t="s">
        <v>0</v>
      </c>
      <c r="C6" s="140" t="s">
        <v>1</v>
      </c>
      <c r="D6" s="142" t="s">
        <v>2</v>
      </c>
      <c r="E6" s="143"/>
      <c r="F6" s="142" t="s">
        <v>5</v>
      </c>
      <c r="G6" s="143"/>
      <c r="H6" s="142" t="s">
        <v>8</v>
      </c>
      <c r="I6" s="143"/>
      <c r="J6" s="144" t="s">
        <v>10</v>
      </c>
      <c r="K6" s="145"/>
      <c r="L6" s="140" t="s">
        <v>7</v>
      </c>
    </row>
    <row r="7" spans="1:12" ht="80.25" customHeight="1" x14ac:dyDescent="0.25">
      <c r="A7" s="146"/>
      <c r="B7" s="141"/>
      <c r="C7" s="141"/>
      <c r="D7" s="1" t="s">
        <v>3</v>
      </c>
      <c r="E7" s="1" t="s">
        <v>4</v>
      </c>
      <c r="F7" s="1" t="s">
        <v>6</v>
      </c>
      <c r="G7" s="2" t="s">
        <v>7</v>
      </c>
      <c r="H7" s="1" t="s">
        <v>6</v>
      </c>
      <c r="I7" s="2" t="s">
        <v>7</v>
      </c>
      <c r="J7" s="1" t="s">
        <v>6</v>
      </c>
      <c r="K7" s="2" t="s">
        <v>7</v>
      </c>
      <c r="L7" s="141"/>
    </row>
    <row r="8" spans="1:12" x14ac:dyDescent="0.25">
      <c r="A8" s="56">
        <v>1</v>
      </c>
      <c r="B8" s="56">
        <v>2</v>
      </c>
      <c r="C8" s="56">
        <v>3</v>
      </c>
      <c r="D8" s="56">
        <v>4</v>
      </c>
      <c r="E8" s="56">
        <v>5</v>
      </c>
      <c r="F8" s="56">
        <v>6</v>
      </c>
      <c r="G8" s="56">
        <v>7</v>
      </c>
      <c r="H8" s="56">
        <v>8</v>
      </c>
      <c r="I8" s="56">
        <v>9</v>
      </c>
      <c r="J8" s="56">
        <v>10</v>
      </c>
      <c r="K8" s="56">
        <v>11</v>
      </c>
      <c r="L8" s="56">
        <v>12</v>
      </c>
    </row>
    <row r="9" spans="1:12" x14ac:dyDescent="0.25">
      <c r="A9" s="136" t="s">
        <v>41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</row>
    <row r="10" spans="1:12" x14ac:dyDescent="0.25">
      <c r="A10" s="126">
        <v>1</v>
      </c>
      <c r="B10" s="62" t="s">
        <v>99</v>
      </c>
      <c r="C10" s="57" t="s">
        <v>19</v>
      </c>
      <c r="D10" s="57"/>
      <c r="E10" s="57">
        <v>18</v>
      </c>
      <c r="F10" s="61"/>
      <c r="G10" s="2"/>
      <c r="H10" s="2"/>
      <c r="I10" s="2"/>
      <c r="J10" s="2"/>
      <c r="K10" s="2"/>
      <c r="L10" s="2"/>
    </row>
    <row r="11" spans="1:12" x14ac:dyDescent="0.25">
      <c r="A11" s="127"/>
      <c r="B11" s="59" t="s">
        <v>15</v>
      </c>
      <c r="C11" s="2" t="s">
        <v>16</v>
      </c>
      <c r="D11" s="2">
        <v>1</v>
      </c>
      <c r="E11" s="2">
        <f>E10*D11</f>
        <v>18</v>
      </c>
      <c r="F11" s="2"/>
      <c r="G11" s="2"/>
      <c r="H11" s="2"/>
      <c r="I11" s="2"/>
      <c r="J11" s="2"/>
      <c r="K11" s="2"/>
      <c r="L11" s="2"/>
    </row>
    <row r="12" spans="1:12" x14ac:dyDescent="0.25">
      <c r="A12" s="127"/>
      <c r="B12" s="59" t="s">
        <v>100</v>
      </c>
      <c r="C12" s="2" t="s">
        <v>19</v>
      </c>
      <c r="D12" s="2">
        <v>1.02</v>
      </c>
      <c r="E12" s="2">
        <f>E10*D12</f>
        <v>18.36</v>
      </c>
      <c r="F12" s="61"/>
      <c r="G12" s="2"/>
      <c r="H12" s="2"/>
      <c r="I12" s="2"/>
      <c r="J12" s="2"/>
      <c r="K12" s="2"/>
      <c r="L12" s="2"/>
    </row>
    <row r="13" spans="1:12" x14ac:dyDescent="0.25">
      <c r="A13" s="128"/>
      <c r="B13" s="59" t="s">
        <v>47</v>
      </c>
      <c r="C13" s="2" t="s">
        <v>16</v>
      </c>
      <c r="D13" s="2">
        <v>0.25</v>
      </c>
      <c r="E13" s="2">
        <f>E10*D13</f>
        <v>4.5</v>
      </c>
      <c r="F13" s="61"/>
      <c r="G13" s="2"/>
      <c r="H13" s="2"/>
      <c r="I13" s="2"/>
      <c r="J13" s="2"/>
      <c r="K13" s="2"/>
      <c r="L13" s="2"/>
    </row>
    <row r="14" spans="1:12" x14ac:dyDescent="0.25">
      <c r="A14" s="132">
        <v>2</v>
      </c>
      <c r="B14" s="52" t="s">
        <v>42</v>
      </c>
      <c r="C14" s="57" t="s">
        <v>19</v>
      </c>
      <c r="D14" s="57"/>
      <c r="E14" s="57">
        <v>24</v>
      </c>
      <c r="F14" s="58"/>
      <c r="G14" s="57"/>
      <c r="H14" s="57"/>
      <c r="I14" s="57"/>
      <c r="J14" s="57"/>
      <c r="K14" s="57"/>
      <c r="L14" s="57"/>
    </row>
    <row r="15" spans="1:12" x14ac:dyDescent="0.25">
      <c r="A15" s="133"/>
      <c r="B15" s="59" t="s">
        <v>15</v>
      </c>
      <c r="C15" s="2" t="s">
        <v>16</v>
      </c>
      <c r="D15" s="2">
        <v>1</v>
      </c>
      <c r="E15" s="2">
        <f>E14*D15</f>
        <v>24</v>
      </c>
      <c r="F15" s="2"/>
      <c r="G15" s="2"/>
      <c r="H15" s="2"/>
      <c r="I15" s="2"/>
      <c r="J15" s="2"/>
      <c r="K15" s="2"/>
      <c r="L15" s="2"/>
    </row>
    <row r="16" spans="1:12" x14ac:dyDescent="0.25">
      <c r="A16" s="133"/>
      <c r="B16" s="59" t="s">
        <v>62</v>
      </c>
      <c r="C16" s="2" t="s">
        <v>19</v>
      </c>
      <c r="D16" s="2">
        <v>1.02</v>
      </c>
      <c r="E16" s="2">
        <f>E14*D16</f>
        <v>24.48</v>
      </c>
      <c r="F16" s="61"/>
      <c r="G16" s="2"/>
      <c r="H16" s="2"/>
      <c r="I16" s="2"/>
      <c r="J16" s="2"/>
      <c r="K16" s="2"/>
      <c r="L16" s="2"/>
    </row>
    <row r="17" spans="1:12" x14ac:dyDescent="0.25">
      <c r="A17" s="134"/>
      <c r="B17" s="59" t="s">
        <v>47</v>
      </c>
      <c r="C17" s="2" t="s">
        <v>16</v>
      </c>
      <c r="D17" s="2">
        <v>0.25</v>
      </c>
      <c r="E17" s="2">
        <f>E14*D17</f>
        <v>6</v>
      </c>
      <c r="F17" s="61"/>
      <c r="G17" s="2"/>
      <c r="H17" s="2"/>
      <c r="I17" s="2"/>
      <c r="J17" s="2"/>
      <c r="K17" s="2"/>
      <c r="L17" s="2"/>
    </row>
    <row r="18" spans="1:12" x14ac:dyDescent="0.25">
      <c r="A18" s="132">
        <v>3</v>
      </c>
      <c r="B18" s="52" t="s">
        <v>61</v>
      </c>
      <c r="C18" s="57" t="s">
        <v>19</v>
      </c>
      <c r="D18" s="57"/>
      <c r="E18" s="57">
        <v>24</v>
      </c>
      <c r="F18" s="58"/>
      <c r="G18" s="57"/>
      <c r="H18" s="57"/>
      <c r="I18" s="57"/>
      <c r="J18" s="57"/>
      <c r="K18" s="57"/>
      <c r="L18" s="57"/>
    </row>
    <row r="19" spans="1:12" x14ac:dyDescent="0.25">
      <c r="A19" s="133"/>
      <c r="B19" s="59" t="s">
        <v>15</v>
      </c>
      <c r="C19" s="2" t="s">
        <v>16</v>
      </c>
      <c r="D19" s="2">
        <v>1</v>
      </c>
      <c r="E19" s="2">
        <f>E18*D19</f>
        <v>24</v>
      </c>
      <c r="F19" s="2"/>
      <c r="G19" s="2"/>
      <c r="H19" s="2"/>
      <c r="I19" s="2"/>
      <c r="J19" s="2"/>
      <c r="K19" s="2"/>
      <c r="L19" s="2"/>
    </row>
    <row r="20" spans="1:12" x14ac:dyDescent="0.25">
      <c r="A20" s="133"/>
      <c r="B20" s="59" t="s">
        <v>62</v>
      </c>
      <c r="C20" s="2" t="s">
        <v>19</v>
      </c>
      <c r="D20" s="2">
        <v>1.02</v>
      </c>
      <c r="E20" s="2">
        <f>E18*D20</f>
        <v>24.48</v>
      </c>
      <c r="F20" s="61"/>
      <c r="G20" s="2"/>
      <c r="H20" s="2"/>
      <c r="I20" s="2"/>
      <c r="J20" s="2"/>
      <c r="K20" s="2"/>
      <c r="L20" s="2"/>
    </row>
    <row r="21" spans="1:12" x14ac:dyDescent="0.25">
      <c r="A21" s="134"/>
      <c r="B21" s="59" t="s">
        <v>47</v>
      </c>
      <c r="C21" s="2" t="s">
        <v>16</v>
      </c>
      <c r="D21" s="2">
        <v>0.25</v>
      </c>
      <c r="E21" s="2">
        <f>E18*D21</f>
        <v>6</v>
      </c>
      <c r="F21" s="61"/>
      <c r="G21" s="2"/>
      <c r="H21" s="2"/>
      <c r="I21" s="2"/>
      <c r="J21" s="2"/>
      <c r="K21" s="2"/>
      <c r="L21" s="2"/>
    </row>
    <row r="22" spans="1:12" x14ac:dyDescent="0.25">
      <c r="A22" s="132">
        <v>4</v>
      </c>
      <c r="B22" s="52" t="s">
        <v>63</v>
      </c>
      <c r="C22" s="57" t="s">
        <v>21</v>
      </c>
      <c r="D22" s="57"/>
      <c r="E22" s="57">
        <v>3</v>
      </c>
      <c r="F22" s="58"/>
      <c r="G22" s="57"/>
      <c r="H22" s="57"/>
      <c r="I22" s="57"/>
      <c r="J22" s="57"/>
      <c r="K22" s="57"/>
      <c r="L22" s="57"/>
    </row>
    <row r="23" spans="1:12" x14ac:dyDescent="0.25">
      <c r="A23" s="133"/>
      <c r="B23" s="59" t="s">
        <v>15</v>
      </c>
      <c r="C23" s="2" t="s">
        <v>16</v>
      </c>
      <c r="D23" s="2">
        <v>1</v>
      </c>
      <c r="E23" s="2">
        <f>E22*D23</f>
        <v>3</v>
      </c>
      <c r="F23" s="95"/>
      <c r="G23" s="96"/>
      <c r="H23" s="2"/>
      <c r="I23" s="96"/>
      <c r="J23" s="95"/>
      <c r="K23" s="95"/>
      <c r="L23" s="96"/>
    </row>
    <row r="24" spans="1:12" x14ac:dyDescent="0.25">
      <c r="A24" s="134"/>
      <c r="B24" s="59" t="s">
        <v>64</v>
      </c>
      <c r="C24" s="2" t="s">
        <v>21</v>
      </c>
      <c r="D24" s="2">
        <v>1</v>
      </c>
      <c r="E24" s="2">
        <f>E22*D24</f>
        <v>3</v>
      </c>
      <c r="F24" s="95"/>
      <c r="G24" s="96"/>
      <c r="H24" s="95"/>
      <c r="I24" s="96"/>
      <c r="J24" s="95"/>
      <c r="K24" s="95"/>
      <c r="L24" s="96"/>
    </row>
    <row r="25" spans="1:12" x14ac:dyDescent="0.25">
      <c r="A25" s="133">
        <v>5</v>
      </c>
      <c r="B25" s="52" t="s">
        <v>65</v>
      </c>
      <c r="C25" s="57" t="s">
        <v>21</v>
      </c>
      <c r="D25" s="57"/>
      <c r="E25" s="57">
        <v>3</v>
      </c>
      <c r="F25" s="58"/>
      <c r="G25" s="57"/>
      <c r="H25" s="57"/>
      <c r="I25" s="57"/>
      <c r="J25" s="57"/>
      <c r="K25" s="57"/>
      <c r="L25" s="57"/>
    </row>
    <row r="26" spans="1:12" x14ac:dyDescent="0.25">
      <c r="A26" s="133"/>
      <c r="B26" s="59" t="s">
        <v>15</v>
      </c>
      <c r="C26" s="2" t="s">
        <v>16</v>
      </c>
      <c r="D26" s="2">
        <v>1</v>
      </c>
      <c r="E26" s="2">
        <f>E25*D26</f>
        <v>3</v>
      </c>
      <c r="F26" s="95"/>
      <c r="G26" s="96"/>
      <c r="H26" s="2"/>
      <c r="I26" s="96"/>
      <c r="J26" s="95"/>
      <c r="K26" s="95"/>
      <c r="L26" s="96"/>
    </row>
    <row r="27" spans="1:12" x14ac:dyDescent="0.25">
      <c r="A27" s="134"/>
      <c r="B27" s="59" t="s">
        <v>65</v>
      </c>
      <c r="C27" s="2" t="s">
        <v>21</v>
      </c>
      <c r="D27" s="2">
        <v>1</v>
      </c>
      <c r="E27" s="2">
        <f>E25*D27</f>
        <v>3</v>
      </c>
      <c r="F27" s="95"/>
      <c r="G27" s="96"/>
      <c r="H27" s="95"/>
      <c r="I27" s="96"/>
      <c r="J27" s="95"/>
      <c r="K27" s="95"/>
      <c r="L27" s="96"/>
    </row>
    <row r="28" spans="1:12" x14ac:dyDescent="0.25">
      <c r="A28" s="136" t="s">
        <v>66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</row>
    <row r="29" spans="1:12" ht="25.5" x14ac:dyDescent="0.25">
      <c r="A29" s="126">
        <v>1</v>
      </c>
      <c r="B29" s="62" t="s">
        <v>101</v>
      </c>
      <c r="C29" s="57" t="s">
        <v>21</v>
      </c>
      <c r="D29" s="57"/>
      <c r="E29" s="57">
        <v>1</v>
      </c>
      <c r="F29" s="58"/>
      <c r="G29" s="57"/>
      <c r="H29" s="57"/>
      <c r="I29" s="57"/>
      <c r="J29" s="57"/>
      <c r="K29" s="57"/>
      <c r="L29" s="57"/>
    </row>
    <row r="30" spans="1:12" x14ac:dyDescent="0.25">
      <c r="A30" s="127"/>
      <c r="B30" s="59" t="s">
        <v>15</v>
      </c>
      <c r="C30" s="2" t="s">
        <v>16</v>
      </c>
      <c r="D30" s="2">
        <v>1</v>
      </c>
      <c r="E30" s="2">
        <f>E29*D30</f>
        <v>1</v>
      </c>
      <c r="F30" s="96"/>
      <c r="G30" s="96"/>
      <c r="H30" s="95"/>
      <c r="I30" s="96"/>
      <c r="J30" s="96"/>
      <c r="K30" s="96"/>
      <c r="L30" s="96"/>
    </row>
    <row r="31" spans="1:12" ht="25.5" x14ac:dyDescent="0.25">
      <c r="A31" s="127"/>
      <c r="B31" s="97" t="s">
        <v>104</v>
      </c>
      <c r="C31" s="2" t="s">
        <v>21</v>
      </c>
      <c r="D31" s="2">
        <v>1</v>
      </c>
      <c r="E31" s="2">
        <f>E29*D31</f>
        <v>1</v>
      </c>
      <c r="F31" s="8"/>
      <c r="G31" s="8"/>
      <c r="H31" s="8"/>
      <c r="I31" s="8"/>
      <c r="J31" s="8"/>
      <c r="K31" s="8"/>
      <c r="L31" s="8"/>
    </row>
    <row r="32" spans="1:12" x14ac:dyDescent="0.25">
      <c r="A32" s="128"/>
      <c r="B32" s="59" t="s">
        <v>102</v>
      </c>
      <c r="C32" s="2" t="s">
        <v>21</v>
      </c>
      <c r="D32" s="2">
        <v>1</v>
      </c>
      <c r="E32" s="2">
        <f>E29*D32</f>
        <v>1</v>
      </c>
      <c r="F32" s="8"/>
      <c r="G32" s="8"/>
      <c r="H32" s="8"/>
      <c r="I32" s="8"/>
      <c r="J32" s="8"/>
      <c r="K32" s="8"/>
      <c r="L32" s="8"/>
    </row>
    <row r="33" spans="1:12" x14ac:dyDescent="0.25">
      <c r="A33" s="126">
        <v>2</v>
      </c>
      <c r="B33" s="62" t="s">
        <v>142</v>
      </c>
      <c r="C33" s="57" t="s">
        <v>21</v>
      </c>
      <c r="D33" s="57"/>
      <c r="E33" s="57">
        <v>1</v>
      </c>
      <c r="F33" s="58"/>
      <c r="G33" s="57"/>
      <c r="H33" s="57"/>
      <c r="I33" s="57"/>
      <c r="J33" s="57"/>
      <c r="K33" s="57"/>
      <c r="L33" s="57"/>
    </row>
    <row r="34" spans="1:12" x14ac:dyDescent="0.25">
      <c r="A34" s="127"/>
      <c r="B34" s="59" t="s">
        <v>15</v>
      </c>
      <c r="C34" s="2" t="s">
        <v>16</v>
      </c>
      <c r="D34" s="2">
        <v>1</v>
      </c>
      <c r="E34" s="2">
        <f>E33*D34</f>
        <v>1</v>
      </c>
      <c r="F34" s="96"/>
      <c r="G34" s="96"/>
      <c r="H34" s="95"/>
      <c r="I34" s="96"/>
      <c r="J34" s="96"/>
      <c r="K34" s="96"/>
      <c r="L34" s="96"/>
    </row>
    <row r="35" spans="1:12" ht="25.5" x14ac:dyDescent="0.25">
      <c r="A35" s="128"/>
      <c r="B35" s="97" t="s">
        <v>103</v>
      </c>
      <c r="C35" s="2" t="s">
        <v>21</v>
      </c>
      <c r="D35" s="2">
        <v>1</v>
      </c>
      <c r="E35" s="2">
        <f>E33*D35</f>
        <v>1</v>
      </c>
      <c r="F35" s="8"/>
      <c r="G35" s="8"/>
      <c r="H35" s="8"/>
      <c r="I35" s="8"/>
      <c r="J35" s="8"/>
      <c r="K35" s="8"/>
      <c r="L35" s="8"/>
    </row>
    <row r="36" spans="1:12" x14ac:dyDescent="0.25">
      <c r="A36" s="132">
        <v>3</v>
      </c>
      <c r="B36" s="52" t="s">
        <v>67</v>
      </c>
      <c r="C36" s="57" t="s">
        <v>21</v>
      </c>
      <c r="D36" s="57"/>
      <c r="E36" s="57">
        <v>2</v>
      </c>
      <c r="F36" s="58"/>
      <c r="G36" s="57"/>
      <c r="H36" s="57"/>
      <c r="I36" s="57"/>
      <c r="J36" s="57"/>
      <c r="K36" s="57"/>
      <c r="L36" s="57"/>
    </row>
    <row r="37" spans="1:12" x14ac:dyDescent="0.25">
      <c r="A37" s="133"/>
      <c r="B37" s="59" t="s">
        <v>15</v>
      </c>
      <c r="C37" s="2" t="s">
        <v>16</v>
      </c>
      <c r="D37" s="2">
        <v>1</v>
      </c>
      <c r="E37" s="2">
        <f>E36*D37</f>
        <v>2</v>
      </c>
      <c r="F37" s="61"/>
      <c r="G37" s="2"/>
      <c r="H37" s="2"/>
      <c r="I37" s="2"/>
      <c r="J37" s="2"/>
      <c r="K37" s="2"/>
      <c r="L37" s="2"/>
    </row>
    <row r="38" spans="1:12" x14ac:dyDescent="0.25">
      <c r="A38" s="133"/>
      <c r="B38" s="59" t="s">
        <v>84</v>
      </c>
      <c r="C38" s="2" t="s">
        <v>21</v>
      </c>
      <c r="D38" s="2">
        <v>1</v>
      </c>
      <c r="E38" s="2">
        <f>E37*D38</f>
        <v>2</v>
      </c>
      <c r="F38" s="61"/>
      <c r="G38" s="2"/>
      <c r="H38" s="2"/>
      <c r="I38" s="2"/>
      <c r="J38" s="2"/>
      <c r="K38" s="2"/>
      <c r="L38" s="2"/>
    </row>
    <row r="39" spans="1:12" x14ac:dyDescent="0.25">
      <c r="A39" s="133"/>
      <c r="B39" s="59" t="s">
        <v>17</v>
      </c>
      <c r="C39" s="2" t="s">
        <v>16</v>
      </c>
      <c r="D39" s="2">
        <v>1</v>
      </c>
      <c r="E39" s="2">
        <f>E38*D39</f>
        <v>2</v>
      </c>
      <c r="F39" s="61"/>
      <c r="G39" s="2"/>
      <c r="H39" s="2"/>
      <c r="I39" s="2"/>
      <c r="J39" s="2"/>
      <c r="K39" s="2"/>
      <c r="L39" s="2"/>
    </row>
    <row r="40" spans="1:12" x14ac:dyDescent="0.25">
      <c r="A40" s="132">
        <v>4</v>
      </c>
      <c r="B40" s="52" t="s">
        <v>169</v>
      </c>
      <c r="C40" s="57" t="s">
        <v>21</v>
      </c>
      <c r="D40" s="57"/>
      <c r="E40" s="57">
        <v>2</v>
      </c>
      <c r="F40" s="58"/>
      <c r="G40" s="57"/>
      <c r="H40" s="58"/>
      <c r="I40" s="58"/>
      <c r="J40" s="58"/>
      <c r="K40" s="58"/>
      <c r="L40" s="58"/>
    </row>
    <row r="41" spans="1:12" x14ac:dyDescent="0.25">
      <c r="A41" s="133"/>
      <c r="B41" s="59" t="s">
        <v>15</v>
      </c>
      <c r="C41" s="2" t="s">
        <v>16</v>
      </c>
      <c r="D41" s="2">
        <v>1</v>
      </c>
      <c r="E41" s="2">
        <f>E40*D41</f>
        <v>2</v>
      </c>
      <c r="F41" s="61"/>
      <c r="G41" s="2"/>
      <c r="H41" s="61"/>
      <c r="I41" s="61"/>
      <c r="J41" s="61"/>
      <c r="K41" s="61"/>
      <c r="L41" s="61"/>
    </row>
    <row r="42" spans="1:12" x14ac:dyDescent="0.25">
      <c r="A42" s="133"/>
      <c r="B42" s="59" t="s">
        <v>105</v>
      </c>
      <c r="C42" s="2" t="s">
        <v>21</v>
      </c>
      <c r="D42" s="2">
        <v>1</v>
      </c>
      <c r="E42" s="2">
        <f>E41*D42</f>
        <v>2</v>
      </c>
      <c r="F42" s="61"/>
      <c r="G42" s="2"/>
      <c r="H42" s="61"/>
      <c r="I42" s="61"/>
      <c r="J42" s="61"/>
      <c r="K42" s="61"/>
      <c r="L42" s="61"/>
    </row>
    <row r="43" spans="1:12" x14ac:dyDescent="0.25">
      <c r="A43" s="134"/>
      <c r="B43" s="59" t="s">
        <v>17</v>
      </c>
      <c r="C43" s="2" t="s">
        <v>16</v>
      </c>
      <c r="D43" s="2">
        <v>1</v>
      </c>
      <c r="E43" s="2">
        <f>E42*D43</f>
        <v>2</v>
      </c>
      <c r="F43" s="61"/>
      <c r="G43" s="2"/>
      <c r="H43" s="61"/>
      <c r="I43" s="61"/>
      <c r="J43" s="61"/>
      <c r="K43" s="61"/>
      <c r="L43" s="61"/>
    </row>
    <row r="44" spans="1:12" x14ac:dyDescent="0.25">
      <c r="A44" s="132">
        <v>5</v>
      </c>
      <c r="B44" s="52" t="s">
        <v>232</v>
      </c>
      <c r="C44" s="57" t="s">
        <v>21</v>
      </c>
      <c r="D44" s="57"/>
      <c r="E44" s="57">
        <v>2</v>
      </c>
      <c r="F44" s="58"/>
      <c r="G44" s="57"/>
      <c r="H44" s="57"/>
      <c r="I44" s="57"/>
      <c r="J44" s="57"/>
      <c r="K44" s="57"/>
      <c r="L44" s="57"/>
    </row>
    <row r="45" spans="1:12" x14ac:dyDescent="0.25">
      <c r="A45" s="133"/>
      <c r="B45" s="59" t="s">
        <v>15</v>
      </c>
      <c r="C45" s="2" t="s">
        <v>16</v>
      </c>
      <c r="D45" s="2">
        <v>1</v>
      </c>
      <c r="E45" s="2">
        <f>E44*D45</f>
        <v>2</v>
      </c>
      <c r="F45" s="61"/>
      <c r="G45" s="2"/>
      <c r="H45" s="2"/>
      <c r="I45" s="2"/>
      <c r="J45" s="2"/>
      <c r="K45" s="2"/>
      <c r="L45" s="2"/>
    </row>
    <row r="46" spans="1:12" x14ac:dyDescent="0.25">
      <c r="A46" s="133"/>
      <c r="B46" s="59" t="s">
        <v>233</v>
      </c>
      <c r="C46" s="2" t="s">
        <v>21</v>
      </c>
      <c r="D46" s="2">
        <v>1</v>
      </c>
      <c r="E46" s="2">
        <f>E44*D46</f>
        <v>2</v>
      </c>
      <c r="F46" s="61"/>
      <c r="G46" s="2"/>
      <c r="H46" s="2"/>
      <c r="I46" s="2"/>
      <c r="J46" s="2"/>
      <c r="K46" s="2"/>
      <c r="L46" s="2"/>
    </row>
    <row r="47" spans="1:12" x14ac:dyDescent="0.25">
      <c r="A47" s="134"/>
      <c r="B47" s="59" t="s">
        <v>17</v>
      </c>
      <c r="C47" s="2" t="s">
        <v>16</v>
      </c>
      <c r="D47" s="2">
        <v>2</v>
      </c>
      <c r="E47" s="2">
        <f>E44*D47</f>
        <v>4</v>
      </c>
      <c r="F47" s="61"/>
      <c r="G47" s="2"/>
      <c r="H47" s="2"/>
      <c r="I47" s="2"/>
      <c r="J47" s="2"/>
      <c r="K47" s="2"/>
      <c r="L47" s="2"/>
    </row>
    <row r="48" spans="1:12" x14ac:dyDescent="0.25">
      <c r="A48" s="132">
        <v>6</v>
      </c>
      <c r="B48" s="52" t="s">
        <v>45</v>
      </c>
      <c r="C48" s="57" t="s">
        <v>21</v>
      </c>
      <c r="D48" s="57"/>
      <c r="E48" s="57">
        <v>2</v>
      </c>
      <c r="F48" s="58"/>
      <c r="G48" s="57"/>
      <c r="H48" s="57"/>
      <c r="I48" s="57"/>
      <c r="J48" s="57"/>
      <c r="K48" s="57"/>
      <c r="L48" s="57"/>
    </row>
    <row r="49" spans="1:12" x14ac:dyDescent="0.25">
      <c r="A49" s="133"/>
      <c r="B49" s="59" t="s">
        <v>15</v>
      </c>
      <c r="C49" s="2" t="s">
        <v>16</v>
      </c>
      <c r="D49" s="2">
        <v>1</v>
      </c>
      <c r="E49" s="2">
        <f>E48*D49</f>
        <v>2</v>
      </c>
      <c r="F49" s="95"/>
      <c r="G49" s="96"/>
      <c r="H49" s="95"/>
      <c r="I49" s="96"/>
      <c r="J49" s="95"/>
      <c r="K49" s="95"/>
      <c r="L49" s="96"/>
    </row>
    <row r="50" spans="1:12" x14ac:dyDescent="0.25">
      <c r="A50" s="133"/>
      <c r="B50" s="59" t="s">
        <v>152</v>
      </c>
      <c r="C50" s="2" t="s">
        <v>21</v>
      </c>
      <c r="D50" s="2">
        <v>1</v>
      </c>
      <c r="E50" s="2">
        <f>E48*D50</f>
        <v>2</v>
      </c>
      <c r="F50" s="98"/>
      <c r="G50" s="99"/>
      <c r="H50" s="98"/>
      <c r="I50" s="99"/>
      <c r="J50" s="98"/>
      <c r="K50" s="98"/>
      <c r="L50" s="99"/>
    </row>
    <row r="51" spans="1:12" x14ac:dyDescent="0.25">
      <c r="A51" s="134"/>
      <c r="B51" s="59" t="s">
        <v>47</v>
      </c>
      <c r="C51" s="2" t="s">
        <v>16</v>
      </c>
      <c r="D51" s="2">
        <v>1</v>
      </c>
      <c r="E51" s="2">
        <f>E48*D51</f>
        <v>2</v>
      </c>
      <c r="F51" s="61"/>
      <c r="G51" s="96"/>
      <c r="H51" s="95"/>
      <c r="I51" s="96"/>
      <c r="J51" s="95"/>
      <c r="K51" s="95"/>
      <c r="L51" s="96"/>
    </row>
    <row r="52" spans="1:12" x14ac:dyDescent="0.25">
      <c r="A52" s="132">
        <v>7</v>
      </c>
      <c r="B52" s="62" t="s">
        <v>43</v>
      </c>
      <c r="C52" s="57" t="s">
        <v>21</v>
      </c>
      <c r="D52" s="57"/>
      <c r="E52" s="57">
        <v>5</v>
      </c>
      <c r="F52" s="58"/>
      <c r="G52" s="57"/>
      <c r="H52" s="57"/>
      <c r="I52" s="57"/>
      <c r="J52" s="57"/>
      <c r="K52" s="57"/>
      <c r="L52" s="57"/>
    </row>
    <row r="53" spans="1:12" x14ac:dyDescent="0.25">
      <c r="A53" s="133"/>
      <c r="B53" s="59" t="s">
        <v>15</v>
      </c>
      <c r="C53" s="2" t="s">
        <v>16</v>
      </c>
      <c r="D53" s="2">
        <v>1</v>
      </c>
      <c r="E53" s="2">
        <f>E52*D53</f>
        <v>5</v>
      </c>
      <c r="F53" s="100"/>
      <c r="G53" s="96"/>
      <c r="H53" s="95"/>
      <c r="I53" s="96"/>
      <c r="J53" s="100"/>
      <c r="K53" s="100"/>
      <c r="L53" s="96"/>
    </row>
    <row r="54" spans="1:12" x14ac:dyDescent="0.25">
      <c r="A54" s="134"/>
      <c r="B54" s="59" t="s">
        <v>44</v>
      </c>
      <c r="C54" s="2" t="s">
        <v>21</v>
      </c>
      <c r="D54" s="101">
        <v>1</v>
      </c>
      <c r="E54" s="2">
        <f>E52*D54</f>
        <v>5</v>
      </c>
      <c r="F54" s="100"/>
      <c r="G54" s="96"/>
      <c r="H54" s="100"/>
      <c r="I54" s="96"/>
      <c r="J54" s="100"/>
      <c r="K54" s="100"/>
      <c r="L54" s="96"/>
    </row>
    <row r="55" spans="1:12" x14ac:dyDescent="0.25">
      <c r="A55" s="3"/>
      <c r="B55" s="11" t="s">
        <v>7</v>
      </c>
      <c r="C55" s="12"/>
      <c r="D55" s="13"/>
      <c r="E55" s="14"/>
      <c r="F55" s="15"/>
      <c r="G55" s="15">
        <f>SUM(G9:G54)</f>
        <v>0</v>
      </c>
      <c r="H55" s="15"/>
      <c r="I55" s="15"/>
      <c r="J55" s="15"/>
      <c r="K55" s="15"/>
      <c r="L55" s="15">
        <f>SUM(L9:L54)</f>
        <v>0</v>
      </c>
    </row>
    <row r="56" spans="1:12" x14ac:dyDescent="0.25">
      <c r="A56" s="3"/>
      <c r="B56" s="6" t="s">
        <v>31</v>
      </c>
      <c r="C56" s="16">
        <v>0.05</v>
      </c>
      <c r="D56" s="13"/>
      <c r="E56" s="14"/>
      <c r="F56" s="15"/>
      <c r="G56" s="15"/>
      <c r="H56" s="15"/>
      <c r="I56" s="15"/>
      <c r="J56" s="15"/>
      <c r="K56" s="15"/>
      <c r="L56" s="7">
        <f>G55*C56</f>
        <v>0</v>
      </c>
    </row>
    <row r="57" spans="1:12" x14ac:dyDescent="0.25">
      <c r="A57" s="3"/>
      <c r="B57" s="17" t="s">
        <v>7</v>
      </c>
      <c r="C57" s="16"/>
      <c r="D57" s="13"/>
      <c r="E57" s="14"/>
      <c r="F57" s="15"/>
      <c r="G57" s="15"/>
      <c r="H57" s="15"/>
      <c r="I57" s="15"/>
      <c r="J57" s="15"/>
      <c r="K57" s="15"/>
      <c r="L57" s="7">
        <f>L56+L55</f>
        <v>0</v>
      </c>
    </row>
    <row r="58" spans="1:12" x14ac:dyDescent="0.25">
      <c r="A58" s="3"/>
      <c r="B58" s="18" t="s">
        <v>32</v>
      </c>
      <c r="C58" s="19">
        <v>0.1</v>
      </c>
      <c r="D58" s="13"/>
      <c r="E58" s="14"/>
      <c r="F58" s="15"/>
      <c r="G58" s="15"/>
      <c r="H58" s="15"/>
      <c r="I58" s="15"/>
      <c r="J58" s="15"/>
      <c r="K58" s="15"/>
      <c r="L58" s="7">
        <f>L57*C58</f>
        <v>0</v>
      </c>
    </row>
    <row r="59" spans="1:12" x14ac:dyDescent="0.25">
      <c r="A59" s="3"/>
      <c r="B59" s="17" t="s">
        <v>7</v>
      </c>
      <c r="C59" s="19"/>
      <c r="D59" s="13"/>
      <c r="E59" s="14"/>
      <c r="F59" s="15"/>
      <c r="G59" s="15"/>
      <c r="H59" s="15"/>
      <c r="I59" s="15"/>
      <c r="J59" s="15"/>
      <c r="K59" s="15"/>
      <c r="L59" s="7">
        <f>L58+L57</f>
        <v>0</v>
      </c>
    </row>
    <row r="60" spans="1:12" x14ac:dyDescent="0.25">
      <c r="A60" s="3"/>
      <c r="B60" s="20" t="s">
        <v>33</v>
      </c>
      <c r="C60" s="16">
        <v>0.08</v>
      </c>
      <c r="D60" s="6"/>
      <c r="E60" s="21"/>
      <c r="F60" s="20"/>
      <c r="G60" s="22"/>
      <c r="H60" s="22"/>
      <c r="I60" s="22"/>
      <c r="J60" s="31"/>
      <c r="K60" s="31"/>
      <c r="L60" s="32">
        <f>L59*C60</f>
        <v>0</v>
      </c>
    </row>
    <row r="61" spans="1:12" x14ac:dyDescent="0.25">
      <c r="A61" s="3"/>
      <c r="B61" s="17" t="s">
        <v>7</v>
      </c>
      <c r="C61" s="24"/>
      <c r="D61" s="24"/>
      <c r="E61" s="24"/>
      <c r="F61" s="24"/>
      <c r="G61" s="25"/>
      <c r="H61" s="25"/>
      <c r="I61" s="25"/>
      <c r="J61" s="25"/>
      <c r="K61" s="25"/>
      <c r="L61" s="8">
        <f>SUM(L59:L60)</f>
        <v>0</v>
      </c>
    </row>
    <row r="62" spans="1:12" x14ac:dyDescent="0.25">
      <c r="A62" s="3"/>
      <c r="B62" s="26" t="s">
        <v>34</v>
      </c>
      <c r="C62" s="27">
        <v>0.05</v>
      </c>
      <c r="D62" s="28"/>
      <c r="E62" s="28"/>
      <c r="F62" s="28"/>
      <c r="G62" s="28"/>
      <c r="H62" s="28"/>
      <c r="I62" s="28"/>
      <c r="J62" s="28"/>
      <c r="K62" s="28"/>
      <c r="L62" s="8">
        <f>L61*C62</f>
        <v>0</v>
      </c>
    </row>
    <row r="63" spans="1:12" x14ac:dyDescent="0.25">
      <c r="A63" s="3"/>
      <c r="B63" s="17" t="s">
        <v>7</v>
      </c>
      <c r="C63" s="29"/>
      <c r="D63" s="28"/>
      <c r="E63" s="28"/>
      <c r="F63" s="28"/>
      <c r="G63" s="28"/>
      <c r="H63" s="28"/>
      <c r="I63" s="28"/>
      <c r="J63" s="28"/>
      <c r="K63" s="28"/>
      <c r="L63" s="8">
        <f>SUM(L61:L62)</f>
        <v>0</v>
      </c>
    </row>
    <row r="64" spans="1:12" x14ac:dyDescent="0.25">
      <c r="A64" s="3"/>
      <c r="B64" s="26" t="s">
        <v>35</v>
      </c>
      <c r="C64" s="27">
        <v>0.18</v>
      </c>
      <c r="D64" s="28"/>
      <c r="E64" s="28"/>
      <c r="F64" s="28"/>
      <c r="G64" s="28"/>
      <c r="H64" s="28"/>
      <c r="I64" s="28"/>
      <c r="J64" s="28"/>
      <c r="K64" s="28"/>
      <c r="L64" s="8">
        <f>L63*C64</f>
        <v>0</v>
      </c>
    </row>
    <row r="65" spans="1:12" x14ac:dyDescent="0.25">
      <c r="A65" s="3"/>
      <c r="B65" s="28" t="s">
        <v>36</v>
      </c>
      <c r="C65" s="28"/>
      <c r="D65" s="28"/>
      <c r="E65" s="28"/>
      <c r="F65" s="28"/>
      <c r="G65" s="28"/>
      <c r="H65" s="28"/>
      <c r="I65" s="28"/>
      <c r="J65" s="28"/>
      <c r="K65" s="28"/>
      <c r="L65" s="30">
        <f>L64+L63</f>
        <v>0</v>
      </c>
    </row>
    <row r="66" spans="1:12" x14ac:dyDescent="0.25">
      <c r="A66" s="3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x14ac:dyDescent="0.25">
      <c r="A67" s="3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x14ac:dyDescent="0.25">
      <c r="A68" s="3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x14ac:dyDescent="0.25">
      <c r="A69" s="3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x14ac:dyDescent="0.25">
      <c r="A70" s="3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x14ac:dyDescent="0.25">
      <c r="A71" s="3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x14ac:dyDescent="0.25">
      <c r="A72" s="3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x14ac:dyDescent="0.25">
      <c r="A73" s="3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x14ac:dyDescent="0.25">
      <c r="A74" s="3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x14ac:dyDescent="0.25">
      <c r="A75" s="3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x14ac:dyDescent="0.25">
      <c r="A76" s="3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x14ac:dyDescent="0.25">
      <c r="A77" s="3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x14ac:dyDescent="0.25">
      <c r="A78" s="3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x14ac:dyDescent="0.25">
      <c r="A79" s="3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x14ac:dyDescent="0.25">
      <c r="A80" s="3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x14ac:dyDescent="0.25">
      <c r="A81" s="3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x14ac:dyDescent="0.25">
      <c r="A82" s="3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x14ac:dyDescent="0.25">
      <c r="A83" s="3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x14ac:dyDescent="0.25">
      <c r="A84" s="3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x14ac:dyDescent="0.25">
      <c r="A85" s="3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x14ac:dyDescent="0.25">
      <c r="A86" s="3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x14ac:dyDescent="0.25">
      <c r="A87" s="3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x14ac:dyDescent="0.25">
      <c r="A88" s="3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x14ac:dyDescent="0.25">
      <c r="A89" s="3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x14ac:dyDescent="0.25">
      <c r="A90" s="3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x14ac:dyDescent="0.25">
      <c r="A91" s="3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x14ac:dyDescent="0.25">
      <c r="A92" s="3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x14ac:dyDescent="0.25">
      <c r="A93" s="3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x14ac:dyDescent="0.25">
      <c r="A94" s="3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x14ac:dyDescent="0.25">
      <c r="A95" s="3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x14ac:dyDescent="0.25">
      <c r="A96" s="3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x14ac:dyDescent="0.25">
      <c r="A97" s="3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x14ac:dyDescent="0.25">
      <c r="A98" s="3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x14ac:dyDescent="0.25">
      <c r="A99" s="3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x14ac:dyDescent="0.25">
      <c r="A100" s="3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x14ac:dyDescent="0.25">
      <c r="A101" s="3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x14ac:dyDescent="0.25">
      <c r="A102" s="3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x14ac:dyDescent="0.25">
      <c r="A103" s="3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x14ac:dyDescent="0.25">
      <c r="A104" s="3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x14ac:dyDescent="0.25">
      <c r="A105" s="3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x14ac:dyDescent="0.25">
      <c r="A106" s="3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x14ac:dyDescent="0.25">
      <c r="A107" s="3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x14ac:dyDescent="0.25">
      <c r="A108" s="3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x14ac:dyDescent="0.25">
      <c r="A109" s="3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x14ac:dyDescent="0.25">
      <c r="A110" s="3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x14ac:dyDescent="0.25">
      <c r="A111" s="3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x14ac:dyDescent="0.25">
      <c r="A112" s="3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x14ac:dyDescent="0.25">
      <c r="A113" s="3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x14ac:dyDescent="0.25">
      <c r="A114" s="3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x14ac:dyDescent="0.25">
      <c r="A115" s="3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x14ac:dyDescent="0.25">
      <c r="A116" s="3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x14ac:dyDescent="0.25">
      <c r="A117" s="3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x14ac:dyDescent="0.25">
      <c r="A118" s="3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x14ac:dyDescent="0.25">
      <c r="A119" s="3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x14ac:dyDescent="0.25">
      <c r="A120" s="3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x14ac:dyDescent="0.25">
      <c r="A121" s="3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x14ac:dyDescent="0.25">
      <c r="A122" s="3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x14ac:dyDescent="0.25">
      <c r="A123" s="3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x14ac:dyDescent="0.25">
      <c r="A124" s="3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x14ac:dyDescent="0.25">
      <c r="A125" s="3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x14ac:dyDescent="0.25">
      <c r="A126" s="3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x14ac:dyDescent="0.25">
      <c r="A127" s="3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x14ac:dyDescent="0.25">
      <c r="A128" s="3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x14ac:dyDescent="0.25">
      <c r="A129" s="3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x14ac:dyDescent="0.25">
      <c r="A130" s="3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x14ac:dyDescent="0.25">
      <c r="A131" s="3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x14ac:dyDescent="0.25">
      <c r="A132" s="3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x14ac:dyDescent="0.25">
      <c r="A133" s="3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x14ac:dyDescent="0.25">
      <c r="A134" s="3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x14ac:dyDescent="0.25">
      <c r="A135" s="3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x14ac:dyDescent="0.25">
      <c r="A136" s="3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x14ac:dyDescent="0.25">
      <c r="A137" s="3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x14ac:dyDescent="0.25">
      <c r="A138" s="3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x14ac:dyDescent="0.25">
      <c r="A139" s="3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x14ac:dyDescent="0.25">
      <c r="A140" s="3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x14ac:dyDescent="0.25">
      <c r="A141" s="3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x14ac:dyDescent="0.25">
      <c r="A142" s="3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x14ac:dyDescent="0.25">
      <c r="A143" s="3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x14ac:dyDescent="0.25">
      <c r="A144" s="3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x14ac:dyDescent="0.25">
      <c r="A145" s="3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x14ac:dyDescent="0.25">
      <c r="A146" s="3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x14ac:dyDescent="0.25">
      <c r="A147" s="3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x14ac:dyDescent="0.25">
      <c r="A148" s="3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x14ac:dyDescent="0.25">
      <c r="A149" s="3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x14ac:dyDescent="0.25">
      <c r="A150" s="3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x14ac:dyDescent="0.25">
      <c r="A151" s="3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x14ac:dyDescent="0.25">
      <c r="A152" s="3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x14ac:dyDescent="0.25">
      <c r="A153" s="3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x14ac:dyDescent="0.25">
      <c r="A154" s="3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x14ac:dyDescent="0.25">
      <c r="A155" s="3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x14ac:dyDescent="0.25">
      <c r="A156" s="3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x14ac:dyDescent="0.25">
      <c r="A157" s="3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x14ac:dyDescent="0.25">
      <c r="A158" s="3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x14ac:dyDescent="0.25">
      <c r="A159" s="3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x14ac:dyDescent="0.25">
      <c r="A160" s="3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x14ac:dyDescent="0.25">
      <c r="A161" s="3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x14ac:dyDescent="0.25">
      <c r="A162" s="3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x14ac:dyDescent="0.25">
      <c r="A163" s="3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x14ac:dyDescent="0.25">
      <c r="A164" s="3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x14ac:dyDescent="0.25">
      <c r="A165" s="3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x14ac:dyDescent="0.25">
      <c r="A166" s="3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x14ac:dyDescent="0.25">
      <c r="A167" s="3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x14ac:dyDescent="0.25">
      <c r="A168" s="3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x14ac:dyDescent="0.25">
      <c r="A169" s="3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x14ac:dyDescent="0.25">
      <c r="A170" s="3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x14ac:dyDescent="0.25">
      <c r="A171" s="3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x14ac:dyDescent="0.25">
      <c r="A172" s="3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x14ac:dyDescent="0.25">
      <c r="A173" s="3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x14ac:dyDescent="0.25">
      <c r="A174" s="3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x14ac:dyDescent="0.25">
      <c r="A175" s="3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x14ac:dyDescent="0.25">
      <c r="A176" s="3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x14ac:dyDescent="0.25">
      <c r="A177" s="3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x14ac:dyDescent="0.25">
      <c r="A178" s="3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x14ac:dyDescent="0.25">
      <c r="A179" s="3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x14ac:dyDescent="0.25">
      <c r="A180" s="3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x14ac:dyDescent="0.25">
      <c r="A181" s="3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x14ac:dyDescent="0.25">
      <c r="A182" s="3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x14ac:dyDescent="0.25">
      <c r="A183" s="3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x14ac:dyDescent="0.25">
      <c r="A184" s="3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x14ac:dyDescent="0.25">
      <c r="A185" s="3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x14ac:dyDescent="0.25">
      <c r="A186" s="3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x14ac:dyDescent="0.25">
      <c r="A187" s="3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x14ac:dyDescent="0.25">
      <c r="A188" s="3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x14ac:dyDescent="0.25">
      <c r="A189" s="3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x14ac:dyDescent="0.25">
      <c r="A190" s="3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x14ac:dyDescent="0.25">
      <c r="A191" s="3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x14ac:dyDescent="0.25">
      <c r="A192" s="3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x14ac:dyDescent="0.25">
      <c r="A193" s="3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x14ac:dyDescent="0.25">
      <c r="A194" s="3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x14ac:dyDescent="0.25">
      <c r="A195" s="3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x14ac:dyDescent="0.25">
      <c r="A196" s="3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x14ac:dyDescent="0.25">
      <c r="A197" s="3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x14ac:dyDescent="0.25">
      <c r="A198" s="3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x14ac:dyDescent="0.25">
      <c r="A199" s="3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x14ac:dyDescent="0.25">
      <c r="A200" s="3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x14ac:dyDescent="0.25">
      <c r="A201" s="3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x14ac:dyDescent="0.25">
      <c r="A202" s="3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x14ac:dyDescent="0.25">
      <c r="A203" s="3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x14ac:dyDescent="0.25">
      <c r="A204" s="3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x14ac:dyDescent="0.25">
      <c r="A205" s="3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x14ac:dyDescent="0.25">
      <c r="A206" s="3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x14ac:dyDescent="0.25">
      <c r="A207" s="3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x14ac:dyDescent="0.25">
      <c r="A208" s="3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x14ac:dyDescent="0.25">
      <c r="A209" s="3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x14ac:dyDescent="0.25">
      <c r="A210" s="3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x14ac:dyDescent="0.25">
      <c r="A211" s="3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x14ac:dyDescent="0.25">
      <c r="A212" s="3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x14ac:dyDescent="0.25">
      <c r="A213" s="3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x14ac:dyDescent="0.25">
      <c r="A214" s="3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x14ac:dyDescent="0.25">
      <c r="A215" s="3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x14ac:dyDescent="0.25">
      <c r="A216" s="3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x14ac:dyDescent="0.25">
      <c r="A217" s="3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x14ac:dyDescent="0.25">
      <c r="A218" s="3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x14ac:dyDescent="0.25">
      <c r="A219" s="3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x14ac:dyDescent="0.25">
      <c r="A220" s="3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x14ac:dyDescent="0.25">
      <c r="A221" s="3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x14ac:dyDescent="0.25">
      <c r="A222" s="3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x14ac:dyDescent="0.25">
      <c r="A223" s="3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x14ac:dyDescent="0.25">
      <c r="A224" s="3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x14ac:dyDescent="0.25">
      <c r="A225" s="3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x14ac:dyDescent="0.25">
      <c r="A226" s="3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x14ac:dyDescent="0.25">
      <c r="A227" s="3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x14ac:dyDescent="0.25">
      <c r="A228" s="3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x14ac:dyDescent="0.25">
      <c r="A229" s="3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x14ac:dyDescent="0.25">
      <c r="A230" s="3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x14ac:dyDescent="0.25">
      <c r="A231" s="3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x14ac:dyDescent="0.25">
      <c r="A232" s="3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x14ac:dyDescent="0.25">
      <c r="A233" s="3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x14ac:dyDescent="0.25">
      <c r="A234" s="3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x14ac:dyDescent="0.25">
      <c r="A235" s="3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x14ac:dyDescent="0.25">
      <c r="A236" s="3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x14ac:dyDescent="0.25">
      <c r="A237" s="3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x14ac:dyDescent="0.25">
      <c r="A238" s="3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x14ac:dyDescent="0.25">
      <c r="A239" s="3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x14ac:dyDescent="0.25">
      <c r="A240" s="3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x14ac:dyDescent="0.25">
      <c r="A241" s="3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x14ac:dyDescent="0.25">
      <c r="A242" s="3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x14ac:dyDescent="0.25">
      <c r="A243" s="3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x14ac:dyDescent="0.25">
      <c r="A244" s="3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x14ac:dyDescent="0.25">
      <c r="A245" s="3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x14ac:dyDescent="0.25">
      <c r="A246" s="3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x14ac:dyDescent="0.25">
      <c r="A247" s="3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x14ac:dyDescent="0.25">
      <c r="A248" s="3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x14ac:dyDescent="0.25">
      <c r="A249" s="3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x14ac:dyDescent="0.25">
      <c r="A250" s="3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x14ac:dyDescent="0.25">
      <c r="A251" s="3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x14ac:dyDescent="0.25">
      <c r="A252" s="3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x14ac:dyDescent="0.25">
      <c r="A253" s="3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x14ac:dyDescent="0.25">
      <c r="A254" s="3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x14ac:dyDescent="0.25">
      <c r="A255" s="3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x14ac:dyDescent="0.25">
      <c r="A256" s="3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x14ac:dyDescent="0.25">
      <c r="A257" s="3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x14ac:dyDescent="0.25">
      <c r="A258" s="3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x14ac:dyDescent="0.25">
      <c r="A259" s="3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x14ac:dyDescent="0.25">
      <c r="A260" s="3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x14ac:dyDescent="0.25">
      <c r="A261" s="3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x14ac:dyDescent="0.25">
      <c r="A262" s="3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x14ac:dyDescent="0.25">
      <c r="A263" s="3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x14ac:dyDescent="0.25">
      <c r="A264" s="3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x14ac:dyDescent="0.25">
      <c r="A265" s="3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x14ac:dyDescent="0.25">
      <c r="A266" s="3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x14ac:dyDescent="0.25">
      <c r="A267" s="3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x14ac:dyDescent="0.25">
      <c r="A268" s="3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x14ac:dyDescent="0.25">
      <c r="A269" s="3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x14ac:dyDescent="0.25">
      <c r="A270" s="3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x14ac:dyDescent="0.25">
      <c r="A271" s="3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x14ac:dyDescent="0.25">
      <c r="A272" s="3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x14ac:dyDescent="0.25">
      <c r="A273" s="3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x14ac:dyDescent="0.25">
      <c r="A274" s="3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x14ac:dyDescent="0.25">
      <c r="A275" s="3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x14ac:dyDescent="0.25">
      <c r="A276" s="3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x14ac:dyDescent="0.25">
      <c r="A277" s="3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x14ac:dyDescent="0.25">
      <c r="A278" s="3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x14ac:dyDescent="0.25">
      <c r="A279" s="3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25">
      <c r="A280" s="3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x14ac:dyDescent="0.25">
      <c r="A281" s="3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x14ac:dyDescent="0.25">
      <c r="A282" s="3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x14ac:dyDescent="0.25">
      <c r="A283" s="3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x14ac:dyDescent="0.25">
      <c r="A284" s="3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25">
      <c r="A285" s="3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x14ac:dyDescent="0.25">
      <c r="A286" s="3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x14ac:dyDescent="0.25">
      <c r="A287" s="3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x14ac:dyDescent="0.25">
      <c r="A288" s="3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25">
      <c r="A289" s="3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25">
      <c r="A290" s="3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25">
      <c r="A291" s="3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25">
      <c r="A292" s="3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25">
      <c r="A293" s="3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25">
      <c r="A294" s="3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25">
      <c r="A295" s="3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25">
      <c r="A296" s="3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25">
      <c r="A297" s="3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25">
      <c r="A298" s="3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25">
      <c r="A299" s="3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25">
      <c r="A300" s="3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25">
      <c r="A301" s="3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25">
      <c r="A302" s="3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25">
      <c r="A303" s="3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25">
      <c r="A304" s="3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5">
      <c r="A305" s="3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25">
      <c r="A306" s="3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5">
      <c r="A307" s="3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5">
      <c r="A308" s="3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5">
      <c r="A309" s="3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5">
      <c r="A310" s="3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25">
      <c r="A311" s="3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5">
      <c r="A312" s="3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5">
      <c r="A313" s="3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5">
      <c r="A314" s="3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5">
      <c r="A315" s="3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5">
      <c r="A316" s="3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5">
      <c r="A317" s="3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5">
      <c r="A318" s="3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5">
      <c r="A319" s="3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5">
      <c r="A320" s="3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5">
      <c r="A321" s="3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5">
      <c r="A322" s="3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5">
      <c r="A323" s="3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3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3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3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3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3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3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3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3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3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3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3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3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3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3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3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3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3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3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25">
      <c r="A342" s="3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25">
      <c r="A343" s="3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5">
      <c r="A344" s="3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5">
      <c r="A345" s="3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5">
      <c r="A346" s="3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5">
      <c r="A347" s="3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5">
      <c r="A348" s="3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5">
      <c r="A349" s="3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5">
      <c r="A350" s="3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5">
      <c r="A351" s="3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5">
      <c r="A352" s="3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5">
      <c r="A353" s="3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5">
      <c r="A354" s="3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5">
      <c r="A355" s="3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5">
      <c r="A356" s="3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5">
      <c r="A357" s="3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5">
      <c r="A358" s="3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5">
      <c r="A359" s="3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5">
      <c r="A360" s="3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5">
      <c r="A361" s="3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5">
      <c r="A362" s="3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5">
      <c r="A363" s="3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5">
      <c r="A364" s="3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5">
      <c r="A365" s="3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5">
      <c r="A366" s="3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5">
      <c r="A367" s="3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5">
      <c r="A368" s="3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5">
      <c r="A369" s="3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5">
      <c r="A370" s="3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5">
      <c r="A371" s="3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5">
      <c r="A372" s="3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5">
      <c r="A373" s="3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5">
      <c r="A374" s="3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5">
      <c r="A375" s="3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5">
      <c r="A376" s="3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5">
      <c r="A377" s="3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5">
      <c r="A378" s="3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5">
      <c r="A379" s="3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5">
      <c r="A380" s="3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5">
      <c r="A381" s="3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5">
      <c r="A382" s="3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5">
      <c r="A383" s="3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5">
      <c r="A384" s="3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5">
      <c r="A385" s="3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5">
      <c r="A386" s="3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5">
      <c r="A387" s="3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5">
      <c r="A388" s="3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25">
      <c r="A389" s="3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25">
      <c r="A390" s="3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25">
      <c r="A391" s="3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25">
      <c r="A392" s="3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25">
      <c r="A393" s="3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25">
      <c r="A394" s="3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25">
      <c r="A395" s="3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25">
      <c r="A396" s="3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25">
      <c r="A397" s="3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25">
      <c r="A398" s="3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25">
      <c r="A399" s="3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25">
      <c r="A400" s="3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25">
      <c r="A401" s="3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25">
      <c r="A402" s="3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25">
      <c r="A403" s="3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25">
      <c r="A404" s="3"/>
      <c r="B404" s="4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5">
      <c r="A405" s="3"/>
      <c r="B405" s="4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5">
      <c r="A406" s="3"/>
      <c r="B406" s="4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25">
      <c r="A407" s="3"/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25">
      <c r="A408" s="3"/>
      <c r="B408" s="4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25">
      <c r="A409" s="3"/>
      <c r="B409" s="4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25">
      <c r="A410" s="3"/>
      <c r="B410" s="4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25">
      <c r="A411" s="3"/>
      <c r="B411" s="4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25">
      <c r="A412" s="3"/>
      <c r="B412" s="4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25">
      <c r="A413" s="3"/>
      <c r="B413" s="4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25">
      <c r="A414" s="3"/>
      <c r="B414" s="4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25">
      <c r="A415" s="3"/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25">
      <c r="A416" s="3"/>
      <c r="B416" s="4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25">
      <c r="A417" s="3"/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25">
      <c r="A418" s="3"/>
      <c r="B418" s="4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25">
      <c r="A419" s="3"/>
      <c r="B419" s="4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25">
      <c r="A420" s="3"/>
      <c r="B420" s="4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25">
      <c r="A421" s="3"/>
      <c r="B421" s="4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25">
      <c r="A422" s="3"/>
      <c r="B422" s="4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25">
      <c r="A423" s="3"/>
      <c r="B423" s="4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25">
      <c r="A424" s="3"/>
      <c r="B424" s="4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25">
      <c r="A425" s="3"/>
      <c r="B425" s="4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25">
      <c r="A426" s="3"/>
      <c r="B426" s="4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25">
      <c r="A427" s="3"/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25">
      <c r="A428" s="3"/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25">
      <c r="A429" s="3"/>
      <c r="B429" s="4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25">
      <c r="A430" s="3"/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25">
      <c r="A431" s="3"/>
      <c r="B431" s="4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25">
      <c r="A432" s="3"/>
      <c r="B432" s="4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x14ac:dyDescent="0.25">
      <c r="A433" s="3"/>
      <c r="B433" s="4"/>
      <c r="C433" s="5"/>
      <c r="D433" s="5"/>
      <c r="E433" s="5"/>
      <c r="F433" s="5"/>
      <c r="G433" s="5"/>
      <c r="H433" s="5"/>
      <c r="I433" s="5"/>
      <c r="J433" s="5"/>
      <c r="K433" s="5"/>
      <c r="L433" s="5"/>
    </row>
  </sheetData>
  <mergeCells count="24">
    <mergeCell ref="A44:A47"/>
    <mergeCell ref="A48:A51"/>
    <mergeCell ref="A52:A54"/>
    <mergeCell ref="A25:A27"/>
    <mergeCell ref="A28:L28"/>
    <mergeCell ref="A29:A32"/>
    <mergeCell ref="A33:A35"/>
    <mergeCell ref="A36:A39"/>
    <mergeCell ref="A40:A43"/>
    <mergeCell ref="H6:I6"/>
    <mergeCell ref="J6:K6"/>
    <mergeCell ref="L6:L7"/>
    <mergeCell ref="A9:L9"/>
    <mergeCell ref="A14:A17"/>
    <mergeCell ref="A10:A13"/>
    <mergeCell ref="B2:E2"/>
    <mergeCell ref="A22:A24"/>
    <mergeCell ref="A18:A21"/>
    <mergeCell ref="D4:F4"/>
    <mergeCell ref="A6:A7"/>
    <mergeCell ref="B6:B7"/>
    <mergeCell ref="C6:C7"/>
    <mergeCell ref="D6:E6"/>
    <mergeCell ref="F6:G6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457"/>
  <sheetViews>
    <sheetView topLeftCell="A74" workbookViewId="0">
      <selection activeCell="D93" sqref="D93"/>
    </sheetView>
  </sheetViews>
  <sheetFormatPr defaultRowHeight="15" x14ac:dyDescent="0.25"/>
  <cols>
    <col min="1" max="1" width="4" style="9" customWidth="1"/>
    <col min="2" max="2" width="56.85546875" style="10" customWidth="1"/>
    <col min="3" max="3" width="9.140625" style="53"/>
    <col min="4" max="4" width="10.42578125" style="53" customWidth="1"/>
    <col min="5" max="11" width="9.140625" style="53"/>
    <col min="12" max="12" width="18.42578125" style="53" customWidth="1"/>
    <col min="13" max="16384" width="9.140625" style="9"/>
  </cols>
  <sheetData>
    <row r="2" spans="1:12" ht="69" customHeight="1" x14ac:dyDescent="0.25">
      <c r="B2" s="138" t="s">
        <v>256</v>
      </c>
      <c r="C2" s="138"/>
      <c r="D2" s="138"/>
    </row>
    <row r="4" spans="1:12" x14ac:dyDescent="0.25">
      <c r="D4" s="139" t="s">
        <v>12</v>
      </c>
      <c r="E4" s="139"/>
      <c r="F4" s="139"/>
    </row>
    <row r="6" spans="1:12" ht="50.25" customHeight="1" x14ac:dyDescent="0.25">
      <c r="A6" s="146" t="s">
        <v>9</v>
      </c>
      <c r="B6" s="140" t="s">
        <v>0</v>
      </c>
      <c r="C6" s="140" t="s">
        <v>1</v>
      </c>
      <c r="D6" s="142" t="s">
        <v>2</v>
      </c>
      <c r="E6" s="143"/>
      <c r="F6" s="142" t="s">
        <v>5</v>
      </c>
      <c r="G6" s="143"/>
      <c r="H6" s="142" t="s">
        <v>8</v>
      </c>
      <c r="I6" s="143"/>
      <c r="J6" s="144" t="s">
        <v>10</v>
      </c>
      <c r="K6" s="145"/>
      <c r="L6" s="140" t="s">
        <v>7</v>
      </c>
    </row>
    <row r="7" spans="1:12" ht="80.25" customHeight="1" x14ac:dyDescent="0.25">
      <c r="A7" s="146"/>
      <c r="B7" s="141"/>
      <c r="C7" s="141"/>
      <c r="D7" s="1" t="s">
        <v>3</v>
      </c>
      <c r="E7" s="1" t="s">
        <v>4</v>
      </c>
      <c r="F7" s="1" t="s">
        <v>6</v>
      </c>
      <c r="G7" s="2" t="s">
        <v>7</v>
      </c>
      <c r="H7" s="1" t="s">
        <v>6</v>
      </c>
      <c r="I7" s="2" t="s">
        <v>7</v>
      </c>
      <c r="J7" s="1" t="s">
        <v>6</v>
      </c>
      <c r="K7" s="2" t="s">
        <v>7</v>
      </c>
      <c r="L7" s="141"/>
    </row>
    <row r="8" spans="1:12" x14ac:dyDescent="0.25">
      <c r="A8" s="56">
        <v>1</v>
      </c>
      <c r="B8" s="56">
        <v>2</v>
      </c>
      <c r="C8" s="56">
        <v>3</v>
      </c>
      <c r="D8" s="56">
        <v>4</v>
      </c>
      <c r="E8" s="56">
        <v>5</v>
      </c>
      <c r="F8" s="56">
        <v>6</v>
      </c>
      <c r="G8" s="56">
        <v>7</v>
      </c>
      <c r="H8" s="56">
        <v>8</v>
      </c>
      <c r="I8" s="56">
        <v>9</v>
      </c>
      <c r="J8" s="56">
        <v>10</v>
      </c>
      <c r="K8" s="56">
        <v>11</v>
      </c>
      <c r="L8" s="56">
        <v>12</v>
      </c>
    </row>
    <row r="9" spans="1:12" x14ac:dyDescent="0.25">
      <c r="A9" s="136" t="s">
        <v>48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</row>
    <row r="10" spans="1:12" x14ac:dyDescent="0.25">
      <c r="A10" s="161">
        <v>1</v>
      </c>
      <c r="B10" s="52" t="s">
        <v>107</v>
      </c>
      <c r="C10" s="57" t="s">
        <v>37</v>
      </c>
      <c r="D10" s="57"/>
      <c r="E10" s="57">
        <v>1</v>
      </c>
      <c r="F10" s="58"/>
      <c r="G10" s="58"/>
      <c r="H10" s="58"/>
      <c r="I10" s="58"/>
      <c r="J10" s="58"/>
      <c r="K10" s="58"/>
      <c r="L10" s="58"/>
    </row>
    <row r="11" spans="1:12" x14ac:dyDescent="0.25">
      <c r="A11" s="162"/>
      <c r="B11" s="59" t="s">
        <v>68</v>
      </c>
      <c r="C11" s="2" t="s">
        <v>16</v>
      </c>
      <c r="D11" s="2"/>
      <c r="E11" s="2">
        <v>1</v>
      </c>
      <c r="F11" s="60"/>
      <c r="G11" s="60"/>
      <c r="H11" s="60"/>
      <c r="I11" s="60"/>
      <c r="J11" s="60"/>
      <c r="K11" s="60"/>
      <c r="L11" s="60"/>
    </row>
    <row r="12" spans="1:12" x14ac:dyDescent="0.25">
      <c r="A12" s="163"/>
      <c r="B12" s="59" t="s">
        <v>108</v>
      </c>
      <c r="C12" s="2" t="s">
        <v>21</v>
      </c>
      <c r="D12" s="2">
        <v>1</v>
      </c>
      <c r="E12" s="2">
        <f>D12*E10</f>
        <v>1</v>
      </c>
      <c r="F12" s="61"/>
      <c r="G12" s="61"/>
      <c r="H12" s="61"/>
      <c r="I12" s="61"/>
      <c r="J12" s="61"/>
      <c r="K12" s="61"/>
      <c r="L12" s="61"/>
    </row>
    <row r="13" spans="1:12" x14ac:dyDescent="0.25">
      <c r="A13" s="161">
        <v>2</v>
      </c>
      <c r="B13" s="52" t="s">
        <v>241</v>
      </c>
      <c r="C13" s="57" t="s">
        <v>37</v>
      </c>
      <c r="D13" s="57"/>
      <c r="E13" s="57">
        <v>1</v>
      </c>
      <c r="F13" s="58"/>
      <c r="G13" s="58"/>
      <c r="H13" s="58"/>
      <c r="I13" s="58"/>
      <c r="J13" s="58"/>
      <c r="K13" s="58"/>
      <c r="L13" s="58"/>
    </row>
    <row r="14" spans="1:12" x14ac:dyDescent="0.25">
      <c r="A14" s="162"/>
      <c r="B14" s="59" t="s">
        <v>15</v>
      </c>
      <c r="C14" s="2" t="s">
        <v>16</v>
      </c>
      <c r="D14" s="2"/>
      <c r="E14" s="2">
        <v>1</v>
      </c>
      <c r="F14" s="60"/>
      <c r="G14" s="60"/>
      <c r="H14" s="60"/>
      <c r="I14" s="60"/>
      <c r="J14" s="60"/>
      <c r="K14" s="60"/>
      <c r="L14" s="60"/>
    </row>
    <row r="15" spans="1:12" x14ac:dyDescent="0.25">
      <c r="A15" s="162"/>
      <c r="B15" s="59" t="s">
        <v>242</v>
      </c>
      <c r="C15" s="2" t="s">
        <v>21</v>
      </c>
      <c r="D15" s="2"/>
      <c r="E15" s="2">
        <v>1</v>
      </c>
      <c r="F15" s="60"/>
      <c r="G15" s="60"/>
      <c r="H15" s="60"/>
      <c r="I15" s="60"/>
      <c r="J15" s="60"/>
      <c r="K15" s="60"/>
      <c r="L15" s="60"/>
    </row>
    <row r="16" spans="1:12" x14ac:dyDescent="0.25">
      <c r="A16" s="162"/>
      <c r="B16" s="59" t="s">
        <v>243</v>
      </c>
      <c r="C16" s="2" t="s">
        <v>21</v>
      </c>
      <c r="D16" s="2"/>
      <c r="E16" s="2">
        <v>1</v>
      </c>
      <c r="F16" s="60"/>
      <c r="G16" s="60"/>
      <c r="H16" s="60"/>
      <c r="I16" s="60"/>
      <c r="J16" s="60"/>
      <c r="K16" s="60"/>
      <c r="L16" s="60"/>
    </row>
    <row r="17" spans="1:12" x14ac:dyDescent="0.25">
      <c r="A17" s="162"/>
      <c r="B17" s="59" t="s">
        <v>244</v>
      </c>
      <c r="C17" s="2" t="s">
        <v>21</v>
      </c>
      <c r="D17" s="2"/>
      <c r="E17" s="2">
        <v>2</v>
      </c>
      <c r="F17" s="60"/>
      <c r="G17" s="60"/>
      <c r="H17" s="60"/>
      <c r="I17" s="60"/>
      <c r="J17" s="60"/>
      <c r="K17" s="60"/>
      <c r="L17" s="60"/>
    </row>
    <row r="18" spans="1:12" x14ac:dyDescent="0.25">
      <c r="A18" s="163"/>
      <c r="B18" s="59" t="s">
        <v>17</v>
      </c>
      <c r="C18" s="2" t="s">
        <v>16</v>
      </c>
      <c r="D18" s="2"/>
      <c r="E18" s="2">
        <v>1</v>
      </c>
      <c r="F18" s="60"/>
      <c r="G18" s="60"/>
      <c r="H18" s="60"/>
      <c r="I18" s="60"/>
      <c r="J18" s="60"/>
      <c r="K18" s="60"/>
      <c r="L18" s="60"/>
    </row>
    <row r="19" spans="1:12" ht="25.5" x14ac:dyDescent="0.25">
      <c r="A19" s="132">
        <v>3</v>
      </c>
      <c r="B19" s="62" t="s">
        <v>78</v>
      </c>
      <c r="C19" s="57" t="s">
        <v>19</v>
      </c>
      <c r="D19" s="57"/>
      <c r="E19" s="57">
        <v>250</v>
      </c>
      <c r="F19" s="57"/>
      <c r="G19" s="57"/>
      <c r="H19" s="57"/>
      <c r="I19" s="57"/>
      <c r="J19" s="57"/>
      <c r="K19" s="57"/>
      <c r="L19" s="57"/>
    </row>
    <row r="20" spans="1:12" x14ac:dyDescent="0.25">
      <c r="A20" s="133"/>
      <c r="B20" s="59" t="s">
        <v>15</v>
      </c>
      <c r="C20" s="2" t="s">
        <v>16</v>
      </c>
      <c r="D20" s="2">
        <v>1</v>
      </c>
      <c r="E20" s="2">
        <f>D20*E19</f>
        <v>250</v>
      </c>
      <c r="F20" s="2"/>
      <c r="G20" s="2"/>
      <c r="H20" s="2"/>
      <c r="I20" s="2"/>
      <c r="J20" s="2"/>
      <c r="K20" s="2"/>
      <c r="L20" s="2"/>
    </row>
    <row r="21" spans="1:12" x14ac:dyDescent="0.25">
      <c r="A21" s="133"/>
      <c r="B21" s="59" t="s">
        <v>79</v>
      </c>
      <c r="C21" s="2" t="s">
        <v>19</v>
      </c>
      <c r="D21" s="2">
        <v>1</v>
      </c>
      <c r="E21" s="2">
        <f>D21*E19</f>
        <v>250</v>
      </c>
      <c r="F21" s="61"/>
      <c r="G21" s="2"/>
      <c r="H21" s="2"/>
      <c r="I21" s="2"/>
      <c r="J21" s="2"/>
      <c r="K21" s="2"/>
      <c r="L21" s="2"/>
    </row>
    <row r="22" spans="1:12" x14ac:dyDescent="0.25">
      <c r="A22" s="133"/>
      <c r="B22" s="59" t="s">
        <v>17</v>
      </c>
      <c r="C22" s="2" t="s">
        <v>16</v>
      </c>
      <c r="D22" s="2">
        <v>0.05</v>
      </c>
      <c r="E22" s="2">
        <f>D22*E19</f>
        <v>12.5</v>
      </c>
      <c r="F22" s="61"/>
      <c r="G22" s="2"/>
      <c r="H22" s="2"/>
      <c r="I22" s="2"/>
      <c r="J22" s="2"/>
      <c r="K22" s="2"/>
      <c r="L22" s="2"/>
    </row>
    <row r="23" spans="1:12" ht="25.5" x14ac:dyDescent="0.25">
      <c r="A23" s="132">
        <v>4</v>
      </c>
      <c r="B23" s="62" t="s">
        <v>80</v>
      </c>
      <c r="C23" s="57" t="s">
        <v>19</v>
      </c>
      <c r="D23" s="57"/>
      <c r="E23" s="57">
        <v>200</v>
      </c>
      <c r="F23" s="58"/>
      <c r="G23" s="58"/>
      <c r="H23" s="58"/>
      <c r="I23" s="58"/>
      <c r="J23" s="58"/>
      <c r="K23" s="58"/>
      <c r="L23" s="58"/>
    </row>
    <row r="24" spans="1:12" x14ac:dyDescent="0.25">
      <c r="A24" s="133"/>
      <c r="B24" s="59" t="s">
        <v>15</v>
      </c>
      <c r="C24" s="2" t="s">
        <v>16</v>
      </c>
      <c r="D24" s="2">
        <v>1</v>
      </c>
      <c r="E24" s="2">
        <f>D24*E23</f>
        <v>200</v>
      </c>
      <c r="F24" s="61"/>
      <c r="G24" s="61"/>
      <c r="H24" s="2"/>
      <c r="I24" s="63"/>
      <c r="J24" s="61"/>
      <c r="K24" s="61"/>
      <c r="L24" s="63"/>
    </row>
    <row r="25" spans="1:12" x14ac:dyDescent="0.25">
      <c r="A25" s="133"/>
      <c r="B25" s="59" t="s">
        <v>81</v>
      </c>
      <c r="C25" s="2" t="s">
        <v>19</v>
      </c>
      <c r="D25" s="2">
        <v>1</v>
      </c>
      <c r="E25" s="2">
        <f>D25*E23</f>
        <v>200</v>
      </c>
      <c r="F25" s="61"/>
      <c r="G25" s="61"/>
      <c r="H25" s="61"/>
      <c r="I25" s="61"/>
      <c r="J25" s="61"/>
      <c r="K25" s="61"/>
      <c r="L25" s="63"/>
    </row>
    <row r="26" spans="1:12" x14ac:dyDescent="0.25">
      <c r="A26" s="134"/>
      <c r="B26" s="59" t="s">
        <v>17</v>
      </c>
      <c r="C26" s="2" t="s">
        <v>16</v>
      </c>
      <c r="D26" s="2">
        <v>0.05</v>
      </c>
      <c r="E26" s="2">
        <f>D26*E23</f>
        <v>10</v>
      </c>
      <c r="F26" s="61"/>
      <c r="G26" s="61"/>
      <c r="H26" s="61"/>
      <c r="I26" s="61"/>
      <c r="J26" s="61"/>
      <c r="K26" s="61"/>
      <c r="L26" s="63"/>
    </row>
    <row r="27" spans="1:12" ht="25.5" x14ac:dyDescent="0.25">
      <c r="A27" s="132">
        <v>5</v>
      </c>
      <c r="B27" s="62" t="s">
        <v>109</v>
      </c>
      <c r="C27" s="57" t="s">
        <v>19</v>
      </c>
      <c r="D27" s="57"/>
      <c r="E27" s="57">
        <v>35</v>
      </c>
      <c r="F27" s="58"/>
      <c r="G27" s="58"/>
      <c r="H27" s="58"/>
      <c r="I27" s="58"/>
      <c r="J27" s="58"/>
      <c r="K27" s="58"/>
      <c r="L27" s="58"/>
    </row>
    <row r="28" spans="1:12" x14ac:dyDescent="0.25">
      <c r="A28" s="133"/>
      <c r="B28" s="59" t="s">
        <v>15</v>
      </c>
      <c r="C28" s="2" t="s">
        <v>16</v>
      </c>
      <c r="D28" s="2">
        <v>1</v>
      </c>
      <c r="E28" s="2">
        <f>D28*E27</f>
        <v>35</v>
      </c>
      <c r="F28" s="61"/>
      <c r="G28" s="61"/>
      <c r="H28" s="2"/>
      <c r="I28" s="63"/>
      <c r="J28" s="61"/>
      <c r="K28" s="61"/>
      <c r="L28" s="63"/>
    </row>
    <row r="29" spans="1:12" x14ac:dyDescent="0.25">
      <c r="A29" s="133"/>
      <c r="B29" s="59" t="s">
        <v>110</v>
      </c>
      <c r="C29" s="2" t="s">
        <v>19</v>
      </c>
      <c r="D29" s="2">
        <v>1</v>
      </c>
      <c r="E29" s="2">
        <f>D29*E27</f>
        <v>35</v>
      </c>
      <c r="F29" s="61"/>
      <c r="G29" s="61"/>
      <c r="H29" s="61"/>
      <c r="I29" s="61"/>
      <c r="J29" s="61"/>
      <c r="K29" s="61"/>
      <c r="L29" s="63"/>
    </row>
    <row r="30" spans="1:12" x14ac:dyDescent="0.25">
      <c r="A30" s="134"/>
      <c r="B30" s="59" t="s">
        <v>17</v>
      </c>
      <c r="C30" s="2" t="s">
        <v>16</v>
      </c>
      <c r="D30" s="2">
        <v>0.05</v>
      </c>
      <c r="E30" s="2">
        <f>D30*E27</f>
        <v>1.75</v>
      </c>
      <c r="F30" s="61"/>
      <c r="G30" s="61"/>
      <c r="H30" s="61"/>
      <c r="I30" s="61"/>
      <c r="J30" s="61"/>
      <c r="K30" s="61"/>
      <c r="L30" s="63"/>
    </row>
    <row r="31" spans="1:12" x14ac:dyDescent="0.25">
      <c r="A31" s="133">
        <v>6</v>
      </c>
      <c r="B31" s="64" t="s">
        <v>77</v>
      </c>
      <c r="C31" s="65" t="s">
        <v>19</v>
      </c>
      <c r="D31" s="57"/>
      <c r="E31" s="57">
        <v>10</v>
      </c>
      <c r="F31" s="58"/>
      <c r="G31" s="58"/>
      <c r="H31" s="58"/>
      <c r="I31" s="58"/>
      <c r="J31" s="58"/>
      <c r="K31" s="58"/>
      <c r="L31" s="58"/>
    </row>
    <row r="32" spans="1:12" x14ac:dyDescent="0.25">
      <c r="A32" s="133"/>
      <c r="B32" s="59" t="s">
        <v>71</v>
      </c>
      <c r="C32" s="2" t="s">
        <v>16</v>
      </c>
      <c r="D32" s="2">
        <v>1</v>
      </c>
      <c r="E32" s="2">
        <f>D32*E31</f>
        <v>10</v>
      </c>
      <c r="F32" s="60"/>
      <c r="G32" s="60"/>
      <c r="H32" s="2"/>
      <c r="I32" s="60"/>
      <c r="J32" s="60"/>
      <c r="K32" s="60"/>
      <c r="L32" s="60"/>
    </row>
    <row r="33" spans="1:12" x14ac:dyDescent="0.25">
      <c r="A33" s="133"/>
      <c r="B33" s="59" t="s">
        <v>143</v>
      </c>
      <c r="C33" s="2" t="s">
        <v>19</v>
      </c>
      <c r="D33" s="2">
        <v>1</v>
      </c>
      <c r="E33" s="2">
        <f>D33*E31</f>
        <v>10</v>
      </c>
      <c r="F33" s="60"/>
      <c r="G33" s="60"/>
      <c r="H33" s="60"/>
      <c r="I33" s="60"/>
      <c r="J33" s="60"/>
      <c r="K33" s="60"/>
      <c r="L33" s="60"/>
    </row>
    <row r="34" spans="1:12" x14ac:dyDescent="0.25">
      <c r="A34" s="132">
        <v>7</v>
      </c>
      <c r="B34" s="66" t="s">
        <v>170</v>
      </c>
      <c r="C34" s="67" t="s">
        <v>21</v>
      </c>
      <c r="D34" s="6"/>
      <c r="E34" s="68">
        <v>2</v>
      </c>
      <c r="F34" s="6"/>
      <c r="G34" s="69"/>
      <c r="H34" s="70"/>
      <c r="I34" s="6"/>
      <c r="J34" s="70"/>
      <c r="K34" s="6"/>
      <c r="L34" s="69"/>
    </row>
    <row r="35" spans="1:12" x14ac:dyDescent="0.25">
      <c r="A35" s="133"/>
      <c r="B35" s="71" t="s">
        <v>72</v>
      </c>
      <c r="C35" s="72" t="s">
        <v>16</v>
      </c>
      <c r="D35" s="73">
        <v>1</v>
      </c>
      <c r="E35" s="74">
        <f>D35*E34</f>
        <v>2</v>
      </c>
      <c r="F35" s="73"/>
      <c r="G35" s="75"/>
      <c r="H35" s="7"/>
      <c r="I35" s="73"/>
      <c r="J35" s="7"/>
      <c r="K35" s="73"/>
      <c r="L35" s="75"/>
    </row>
    <row r="36" spans="1:12" x14ac:dyDescent="0.25">
      <c r="A36" s="133"/>
      <c r="B36" s="76" t="s">
        <v>171</v>
      </c>
      <c r="C36" s="77" t="s">
        <v>21</v>
      </c>
      <c r="D36" s="73">
        <v>1</v>
      </c>
      <c r="E36" s="8">
        <f>D36*E34</f>
        <v>2</v>
      </c>
      <c r="F36" s="73"/>
      <c r="G36" s="75"/>
      <c r="H36" s="7"/>
      <c r="I36" s="73"/>
      <c r="J36" s="7"/>
      <c r="K36" s="73"/>
      <c r="L36" s="75"/>
    </row>
    <row r="37" spans="1:12" x14ac:dyDescent="0.25">
      <c r="A37" s="133"/>
      <c r="B37" s="76" t="s">
        <v>73</v>
      </c>
      <c r="C37" s="78" t="s">
        <v>21</v>
      </c>
      <c r="D37" s="79"/>
      <c r="E37" s="74">
        <v>2</v>
      </c>
      <c r="F37" s="80"/>
      <c r="G37" s="75"/>
      <c r="H37" s="7"/>
      <c r="I37" s="73"/>
      <c r="J37" s="7"/>
      <c r="K37" s="73"/>
      <c r="L37" s="75"/>
    </row>
    <row r="38" spans="1:12" x14ac:dyDescent="0.25">
      <c r="A38" s="134"/>
      <c r="B38" s="81" t="s">
        <v>47</v>
      </c>
      <c r="C38" s="72" t="s">
        <v>16</v>
      </c>
      <c r="D38" s="73">
        <v>0.5</v>
      </c>
      <c r="E38" s="2">
        <f>D38*E34</f>
        <v>1</v>
      </c>
      <c r="F38" s="61"/>
      <c r="G38" s="61"/>
      <c r="H38" s="61"/>
      <c r="I38" s="61"/>
      <c r="J38" s="61"/>
      <c r="K38" s="61"/>
      <c r="L38" s="63"/>
    </row>
    <row r="39" spans="1:12" x14ac:dyDescent="0.25">
      <c r="A39" s="132">
        <v>8</v>
      </c>
      <c r="B39" s="64" t="s">
        <v>49</v>
      </c>
      <c r="C39" s="65" t="s">
        <v>21</v>
      </c>
      <c r="D39" s="57"/>
      <c r="E39" s="57">
        <v>7</v>
      </c>
      <c r="F39" s="58"/>
      <c r="G39" s="57"/>
      <c r="H39" s="57"/>
      <c r="I39" s="57"/>
      <c r="J39" s="57"/>
      <c r="K39" s="57"/>
      <c r="L39" s="57"/>
    </row>
    <row r="40" spans="1:12" x14ac:dyDescent="0.25">
      <c r="A40" s="133"/>
      <c r="B40" s="59" t="s">
        <v>15</v>
      </c>
      <c r="C40" s="2" t="s">
        <v>16</v>
      </c>
      <c r="D40" s="2">
        <v>1</v>
      </c>
      <c r="E40" s="2">
        <f>D40*E39</f>
        <v>7</v>
      </c>
      <c r="F40" s="2"/>
      <c r="G40" s="2"/>
      <c r="H40" s="7"/>
      <c r="I40" s="2"/>
      <c r="J40" s="2"/>
      <c r="K40" s="2"/>
      <c r="L40" s="2"/>
    </row>
    <row r="41" spans="1:12" x14ac:dyDescent="0.25">
      <c r="A41" s="133"/>
      <c r="B41" s="59" t="s">
        <v>50</v>
      </c>
      <c r="C41" s="2" t="s">
        <v>16</v>
      </c>
      <c r="D41" s="2">
        <v>1.2999999999999999E-2</v>
      </c>
      <c r="E41" s="2">
        <f>D41*E39</f>
        <v>9.0999999999999998E-2</v>
      </c>
      <c r="F41" s="2"/>
      <c r="G41" s="2"/>
      <c r="H41" s="2"/>
      <c r="I41" s="2"/>
      <c r="J41" s="2"/>
      <c r="K41" s="2"/>
      <c r="L41" s="2"/>
    </row>
    <row r="42" spans="1:12" x14ac:dyDescent="0.25">
      <c r="A42" s="133"/>
      <c r="B42" s="59" t="s">
        <v>176</v>
      </c>
      <c r="C42" s="2" t="s">
        <v>21</v>
      </c>
      <c r="D42" s="2">
        <v>1</v>
      </c>
      <c r="E42" s="2">
        <f>D42*E39</f>
        <v>7</v>
      </c>
      <c r="F42" s="61"/>
      <c r="G42" s="2"/>
      <c r="H42" s="2"/>
      <c r="I42" s="2"/>
      <c r="J42" s="2"/>
      <c r="K42" s="2"/>
      <c r="L42" s="2"/>
    </row>
    <row r="43" spans="1:12" x14ac:dyDescent="0.25">
      <c r="A43" s="134"/>
      <c r="B43" s="59" t="s">
        <v>17</v>
      </c>
      <c r="C43" s="2" t="s">
        <v>16</v>
      </c>
      <c r="D43" s="2">
        <v>0.2</v>
      </c>
      <c r="E43" s="2">
        <f>D43*E39</f>
        <v>1.4000000000000001</v>
      </c>
      <c r="F43" s="61"/>
      <c r="G43" s="2"/>
      <c r="H43" s="2"/>
      <c r="I43" s="2"/>
      <c r="J43" s="2"/>
      <c r="K43" s="2"/>
      <c r="L43" s="2"/>
    </row>
    <row r="44" spans="1:12" x14ac:dyDescent="0.25">
      <c r="A44" s="132">
        <v>9</v>
      </c>
      <c r="B44" s="64" t="s">
        <v>172</v>
      </c>
      <c r="C44" s="65" t="s">
        <v>21</v>
      </c>
      <c r="D44" s="57"/>
      <c r="E44" s="57">
        <v>8</v>
      </c>
      <c r="F44" s="58"/>
      <c r="G44" s="57"/>
      <c r="H44" s="57"/>
      <c r="I44" s="57"/>
      <c r="J44" s="57"/>
      <c r="K44" s="57"/>
      <c r="L44" s="57"/>
    </row>
    <row r="45" spans="1:12" x14ac:dyDescent="0.25">
      <c r="A45" s="133"/>
      <c r="B45" s="59" t="s">
        <v>15</v>
      </c>
      <c r="C45" s="2" t="s">
        <v>16</v>
      </c>
      <c r="D45" s="2">
        <v>1</v>
      </c>
      <c r="E45" s="2">
        <f>D45*E44</f>
        <v>8</v>
      </c>
      <c r="F45" s="2"/>
      <c r="G45" s="2"/>
      <c r="H45" s="2"/>
      <c r="I45" s="2"/>
      <c r="J45" s="2"/>
      <c r="K45" s="2"/>
      <c r="L45" s="2"/>
    </row>
    <row r="46" spans="1:12" x14ac:dyDescent="0.25">
      <c r="A46" s="133"/>
      <c r="B46" s="59" t="s">
        <v>51</v>
      </c>
      <c r="C46" s="2" t="s">
        <v>21</v>
      </c>
      <c r="D46" s="2">
        <v>1</v>
      </c>
      <c r="E46" s="2">
        <f>D46*E44</f>
        <v>8</v>
      </c>
      <c r="F46" s="61"/>
      <c r="G46" s="2"/>
      <c r="H46" s="2"/>
      <c r="I46" s="2"/>
      <c r="J46" s="2"/>
      <c r="K46" s="2"/>
      <c r="L46" s="2"/>
    </row>
    <row r="47" spans="1:12" x14ac:dyDescent="0.25">
      <c r="A47" s="134"/>
      <c r="B47" s="59" t="s">
        <v>17</v>
      </c>
      <c r="C47" s="2" t="s">
        <v>16</v>
      </c>
      <c r="D47" s="2">
        <v>0.25</v>
      </c>
      <c r="E47" s="2">
        <f>D47*E44</f>
        <v>2</v>
      </c>
      <c r="F47" s="61"/>
      <c r="G47" s="2"/>
      <c r="H47" s="2"/>
      <c r="I47" s="2"/>
      <c r="J47" s="2"/>
      <c r="K47" s="2"/>
      <c r="L47" s="2"/>
    </row>
    <row r="48" spans="1:12" x14ac:dyDescent="0.25">
      <c r="A48" s="132">
        <v>10</v>
      </c>
      <c r="B48" s="64" t="s">
        <v>236</v>
      </c>
      <c r="C48" s="65" t="s">
        <v>21</v>
      </c>
      <c r="D48" s="57"/>
      <c r="E48" s="57">
        <v>53</v>
      </c>
      <c r="F48" s="58"/>
      <c r="G48" s="57"/>
      <c r="H48" s="57"/>
      <c r="I48" s="57"/>
      <c r="J48" s="57"/>
      <c r="K48" s="57"/>
      <c r="L48" s="57"/>
    </row>
    <row r="49" spans="1:12" x14ac:dyDescent="0.25">
      <c r="A49" s="133"/>
      <c r="B49" s="59" t="s">
        <v>15</v>
      </c>
      <c r="C49" s="2" t="s">
        <v>16</v>
      </c>
      <c r="D49" s="2">
        <v>1</v>
      </c>
      <c r="E49" s="2">
        <f>D49*E48</f>
        <v>53</v>
      </c>
      <c r="F49" s="2"/>
      <c r="G49" s="2"/>
      <c r="H49" s="2"/>
      <c r="I49" s="2"/>
      <c r="J49" s="2"/>
      <c r="K49" s="2"/>
      <c r="L49" s="2"/>
    </row>
    <row r="50" spans="1:12" x14ac:dyDescent="0.25">
      <c r="A50" s="133"/>
      <c r="B50" s="59" t="s">
        <v>237</v>
      </c>
      <c r="C50" s="2" t="s">
        <v>21</v>
      </c>
      <c r="D50" s="2">
        <v>1</v>
      </c>
      <c r="E50" s="2">
        <f>D50*E48</f>
        <v>53</v>
      </c>
      <c r="F50" s="61"/>
      <c r="G50" s="2"/>
      <c r="H50" s="2"/>
      <c r="I50" s="2"/>
      <c r="J50" s="2"/>
      <c r="K50" s="2"/>
      <c r="L50" s="2"/>
    </row>
    <row r="51" spans="1:12" x14ac:dyDescent="0.25">
      <c r="A51" s="134"/>
      <c r="B51" s="59" t="s">
        <v>17</v>
      </c>
      <c r="C51" s="2" t="s">
        <v>16</v>
      </c>
      <c r="D51" s="2">
        <v>0.25</v>
      </c>
      <c r="E51" s="2">
        <f>D51*E48</f>
        <v>13.25</v>
      </c>
      <c r="F51" s="61"/>
      <c r="G51" s="2"/>
      <c r="H51" s="2"/>
      <c r="I51" s="2"/>
      <c r="J51" s="2"/>
      <c r="K51" s="2"/>
      <c r="L51" s="2"/>
    </row>
    <row r="52" spans="1:12" x14ac:dyDescent="0.25">
      <c r="A52" s="132">
        <v>11</v>
      </c>
      <c r="B52" s="64" t="s">
        <v>238</v>
      </c>
      <c r="C52" s="65" t="s">
        <v>21</v>
      </c>
      <c r="D52" s="57"/>
      <c r="E52" s="57">
        <v>8</v>
      </c>
      <c r="F52" s="58"/>
      <c r="G52" s="57"/>
      <c r="H52" s="57"/>
      <c r="I52" s="57"/>
      <c r="J52" s="57"/>
      <c r="K52" s="57"/>
      <c r="L52" s="57"/>
    </row>
    <row r="53" spans="1:12" x14ac:dyDescent="0.25">
      <c r="A53" s="133"/>
      <c r="B53" s="59" t="s">
        <v>15</v>
      </c>
      <c r="C53" s="2" t="s">
        <v>16</v>
      </c>
      <c r="D53" s="2">
        <v>1</v>
      </c>
      <c r="E53" s="2">
        <f>D53*E52</f>
        <v>8</v>
      </c>
      <c r="F53" s="2"/>
      <c r="G53" s="2"/>
      <c r="H53" s="2"/>
      <c r="I53" s="2"/>
      <c r="J53" s="2"/>
      <c r="K53" s="2"/>
      <c r="L53" s="2"/>
    </row>
    <row r="54" spans="1:12" x14ac:dyDescent="0.25">
      <c r="A54" s="133"/>
      <c r="B54" s="59" t="s">
        <v>239</v>
      </c>
      <c r="C54" s="2" t="s">
        <v>21</v>
      </c>
      <c r="D54" s="2">
        <v>1</v>
      </c>
      <c r="E54" s="2">
        <f>D54*E52</f>
        <v>8</v>
      </c>
      <c r="F54" s="61"/>
      <c r="G54" s="2"/>
      <c r="H54" s="2"/>
      <c r="I54" s="2"/>
      <c r="J54" s="2"/>
      <c r="K54" s="2"/>
      <c r="L54" s="2"/>
    </row>
    <row r="55" spans="1:12" x14ac:dyDescent="0.25">
      <c r="A55" s="134"/>
      <c r="B55" s="59" t="s">
        <v>17</v>
      </c>
      <c r="C55" s="2" t="s">
        <v>16</v>
      </c>
      <c r="D55" s="2">
        <v>0.25</v>
      </c>
      <c r="E55" s="2">
        <f>D55*E52</f>
        <v>2</v>
      </c>
      <c r="F55" s="61"/>
      <c r="G55" s="2"/>
      <c r="H55" s="2"/>
      <c r="I55" s="2"/>
      <c r="J55" s="2"/>
      <c r="K55" s="2"/>
      <c r="L55" s="2"/>
    </row>
    <row r="56" spans="1:12" x14ac:dyDescent="0.25">
      <c r="A56" s="132">
        <v>12</v>
      </c>
      <c r="B56" s="82" t="s">
        <v>145</v>
      </c>
      <c r="C56" s="83" t="s">
        <v>21</v>
      </c>
      <c r="D56" s="83"/>
      <c r="E56" s="84">
        <v>3</v>
      </c>
      <c r="F56" s="60"/>
      <c r="G56" s="60"/>
      <c r="H56" s="60"/>
      <c r="I56" s="60"/>
      <c r="J56" s="60"/>
      <c r="K56" s="60"/>
      <c r="L56" s="60"/>
    </row>
    <row r="57" spans="1:12" x14ac:dyDescent="0.25">
      <c r="A57" s="133"/>
      <c r="B57" s="59" t="s">
        <v>154</v>
      </c>
      <c r="C57" s="2" t="s">
        <v>16</v>
      </c>
      <c r="D57" s="2"/>
      <c r="E57" s="2">
        <v>1</v>
      </c>
      <c r="F57" s="61"/>
      <c r="G57" s="61"/>
      <c r="H57" s="61"/>
      <c r="I57" s="60"/>
      <c r="J57" s="60"/>
      <c r="K57" s="60"/>
      <c r="L57" s="60"/>
    </row>
    <row r="58" spans="1:12" x14ac:dyDescent="0.25">
      <c r="A58" s="133"/>
      <c r="B58" s="59" t="s">
        <v>153</v>
      </c>
      <c r="C58" s="2" t="s">
        <v>16</v>
      </c>
      <c r="D58" s="2"/>
      <c r="E58" s="61">
        <f>E60</f>
        <v>3</v>
      </c>
      <c r="F58" s="61"/>
      <c r="G58" s="61"/>
      <c r="H58" s="61"/>
      <c r="I58" s="60"/>
      <c r="J58" s="60"/>
      <c r="K58" s="60"/>
      <c r="L58" s="60"/>
    </row>
    <row r="59" spans="1:12" ht="26.25" x14ac:dyDescent="0.25">
      <c r="A59" s="133"/>
      <c r="B59" s="85" t="s">
        <v>175</v>
      </c>
      <c r="C59" s="86" t="s">
        <v>21</v>
      </c>
      <c r="D59" s="86"/>
      <c r="E59" s="60">
        <v>1</v>
      </c>
      <c r="F59" s="60"/>
      <c r="G59" s="60"/>
      <c r="H59" s="60"/>
      <c r="I59" s="60"/>
      <c r="J59" s="60"/>
      <c r="K59" s="60"/>
      <c r="L59" s="60"/>
    </row>
    <row r="60" spans="1:12" x14ac:dyDescent="0.25">
      <c r="A60" s="133"/>
      <c r="B60" s="85" t="s">
        <v>235</v>
      </c>
      <c r="C60" s="86" t="s">
        <v>21</v>
      </c>
      <c r="D60" s="86"/>
      <c r="E60" s="60">
        <v>3</v>
      </c>
      <c r="F60" s="60"/>
      <c r="G60" s="60"/>
      <c r="H60" s="60"/>
      <c r="I60" s="60"/>
      <c r="J60" s="60"/>
      <c r="K60" s="60"/>
      <c r="L60" s="60"/>
    </row>
    <row r="61" spans="1:12" ht="41.25" customHeight="1" x14ac:dyDescent="0.25">
      <c r="A61" s="134"/>
      <c r="B61" s="85" t="s">
        <v>146</v>
      </c>
      <c r="C61" s="86" t="s">
        <v>37</v>
      </c>
      <c r="D61" s="86"/>
      <c r="E61" s="60">
        <v>2</v>
      </c>
      <c r="F61" s="60"/>
      <c r="G61" s="60"/>
      <c r="H61" s="60"/>
      <c r="I61" s="60"/>
      <c r="J61" s="60"/>
      <c r="K61" s="60"/>
      <c r="L61" s="60"/>
    </row>
    <row r="62" spans="1:12" ht="23.25" customHeight="1" x14ac:dyDescent="0.25">
      <c r="A62" s="135">
        <v>13</v>
      </c>
      <c r="B62" s="82" t="s">
        <v>253</v>
      </c>
      <c r="C62" s="83" t="s">
        <v>21</v>
      </c>
      <c r="D62" s="83"/>
      <c r="E62" s="84">
        <v>2</v>
      </c>
      <c r="F62" s="60"/>
      <c r="G62" s="60"/>
      <c r="H62" s="60"/>
      <c r="I62" s="60"/>
      <c r="J62" s="60"/>
      <c r="K62" s="60"/>
      <c r="L62" s="60"/>
    </row>
    <row r="63" spans="1:12" ht="23.25" customHeight="1" x14ac:dyDescent="0.25">
      <c r="A63" s="135"/>
      <c r="B63" s="59" t="s">
        <v>15</v>
      </c>
      <c r="C63" s="2" t="s">
        <v>16</v>
      </c>
      <c r="D63" s="2">
        <v>1</v>
      </c>
      <c r="E63" s="2">
        <f>D63*E62</f>
        <v>2</v>
      </c>
      <c r="F63" s="61"/>
      <c r="G63" s="61"/>
      <c r="H63" s="61"/>
      <c r="I63" s="60"/>
      <c r="J63" s="60"/>
      <c r="K63" s="60"/>
      <c r="L63" s="60"/>
    </row>
    <row r="64" spans="1:12" ht="23.25" customHeight="1" x14ac:dyDescent="0.25">
      <c r="A64" s="135"/>
      <c r="B64" s="87" t="s">
        <v>254</v>
      </c>
      <c r="C64" s="86" t="s">
        <v>21</v>
      </c>
      <c r="D64" s="86">
        <v>1</v>
      </c>
      <c r="E64" s="60">
        <f>E62*D64</f>
        <v>2</v>
      </c>
      <c r="F64" s="60"/>
      <c r="G64" s="60"/>
      <c r="H64" s="60"/>
      <c r="I64" s="60"/>
      <c r="J64" s="60"/>
      <c r="K64" s="60"/>
      <c r="L64" s="60"/>
    </row>
    <row r="65" spans="1:12" ht="29.25" customHeight="1" x14ac:dyDescent="0.25">
      <c r="A65" s="132">
        <v>14</v>
      </c>
      <c r="B65" s="62" t="s">
        <v>151</v>
      </c>
      <c r="C65" s="57" t="s">
        <v>21</v>
      </c>
      <c r="D65" s="57"/>
      <c r="E65" s="57">
        <v>3</v>
      </c>
      <c r="F65" s="58"/>
      <c r="G65" s="57"/>
      <c r="H65" s="57"/>
      <c r="I65" s="57"/>
      <c r="J65" s="57"/>
      <c r="K65" s="57"/>
      <c r="L65" s="65"/>
    </row>
    <row r="66" spans="1:12" ht="20.25" customHeight="1" x14ac:dyDescent="0.25">
      <c r="A66" s="133"/>
      <c r="B66" s="59" t="s">
        <v>15</v>
      </c>
      <c r="C66" s="2" t="s">
        <v>16</v>
      </c>
      <c r="D66" s="2">
        <v>1</v>
      </c>
      <c r="E66" s="88">
        <f>E65*D66</f>
        <v>3</v>
      </c>
      <c r="F66" s="89"/>
      <c r="G66" s="90"/>
      <c r="H66" s="88"/>
      <c r="I66" s="90"/>
      <c r="J66" s="89"/>
      <c r="K66" s="90"/>
      <c r="L66" s="91"/>
    </row>
    <row r="67" spans="1:12" ht="20.25" customHeight="1" x14ac:dyDescent="0.25">
      <c r="A67" s="133"/>
      <c r="B67" s="59" t="s">
        <v>149</v>
      </c>
      <c r="C67" s="2" t="s">
        <v>21</v>
      </c>
      <c r="D67" s="2"/>
      <c r="E67" s="92">
        <v>5</v>
      </c>
      <c r="F67" s="90"/>
      <c r="G67" s="75"/>
      <c r="H67" s="93"/>
      <c r="I67" s="93"/>
      <c r="J67" s="75"/>
      <c r="K67" s="75"/>
      <c r="L67" s="91"/>
    </row>
    <row r="68" spans="1:12" ht="20.25" customHeight="1" x14ac:dyDescent="0.25">
      <c r="A68" s="133"/>
      <c r="B68" s="59" t="s">
        <v>150</v>
      </c>
      <c r="C68" s="2" t="s">
        <v>21</v>
      </c>
      <c r="D68" s="2">
        <v>1</v>
      </c>
      <c r="E68" s="92">
        <f>E65*D68</f>
        <v>3</v>
      </c>
      <c r="F68" s="91"/>
      <c r="G68" s="75"/>
      <c r="H68" s="93"/>
      <c r="I68" s="93"/>
      <c r="J68" s="75"/>
      <c r="K68" s="75"/>
      <c r="L68" s="91"/>
    </row>
    <row r="69" spans="1:12" ht="20.25" customHeight="1" x14ac:dyDescent="0.25">
      <c r="A69" s="134"/>
      <c r="B69" s="59" t="s">
        <v>17</v>
      </c>
      <c r="C69" s="2" t="s">
        <v>16</v>
      </c>
      <c r="D69" s="2">
        <v>5</v>
      </c>
      <c r="E69" s="7">
        <f>E65*D69</f>
        <v>15</v>
      </c>
      <c r="F69" s="89"/>
      <c r="G69" s="91"/>
      <c r="H69" s="94"/>
      <c r="I69" s="90"/>
      <c r="J69" s="91"/>
      <c r="K69" s="91"/>
      <c r="L69" s="91"/>
    </row>
    <row r="70" spans="1:12" ht="20.25" customHeight="1" x14ac:dyDescent="0.25">
      <c r="A70" s="133">
        <v>15</v>
      </c>
      <c r="B70" s="52" t="s">
        <v>248</v>
      </c>
      <c r="C70" s="57"/>
      <c r="D70" s="57"/>
      <c r="E70" s="57"/>
      <c r="F70" s="58"/>
      <c r="G70" s="57"/>
      <c r="H70" s="57"/>
      <c r="I70" s="57"/>
      <c r="J70" s="57"/>
      <c r="K70" s="57"/>
      <c r="L70" s="57"/>
    </row>
    <row r="71" spans="1:12" ht="20.25" customHeight="1" x14ac:dyDescent="0.25">
      <c r="A71" s="133"/>
      <c r="B71" s="59" t="s">
        <v>249</v>
      </c>
      <c r="C71" s="2" t="s">
        <v>16</v>
      </c>
      <c r="D71" s="2"/>
      <c r="E71" s="2">
        <f>D71*E70</f>
        <v>0</v>
      </c>
      <c r="F71" s="61"/>
      <c r="G71" s="2"/>
      <c r="H71" s="2"/>
      <c r="I71" s="2"/>
      <c r="J71" s="2"/>
      <c r="K71" s="2"/>
      <c r="L71" s="2"/>
    </row>
    <row r="72" spans="1:12" ht="20.25" customHeight="1" x14ac:dyDescent="0.25">
      <c r="A72" s="134"/>
      <c r="B72" s="59" t="s">
        <v>250</v>
      </c>
      <c r="C72" s="2" t="s">
        <v>16</v>
      </c>
      <c r="D72" s="2"/>
      <c r="E72" s="2">
        <f>D72*E71</f>
        <v>0</v>
      </c>
      <c r="F72" s="2"/>
      <c r="G72" s="2"/>
      <c r="H72" s="2"/>
      <c r="I72" s="2"/>
      <c r="J72" s="2"/>
      <c r="K72" s="2"/>
      <c r="L72" s="2"/>
    </row>
    <row r="73" spans="1:12" ht="20.25" customHeight="1" x14ac:dyDescent="0.25">
      <c r="A73" s="132">
        <v>16</v>
      </c>
      <c r="B73" s="52" t="s">
        <v>251</v>
      </c>
      <c r="C73" s="57"/>
      <c r="D73" s="57"/>
      <c r="E73" s="57"/>
      <c r="F73" s="58"/>
      <c r="G73" s="57"/>
      <c r="H73" s="57"/>
      <c r="I73" s="57"/>
      <c r="J73" s="57"/>
      <c r="K73" s="57"/>
      <c r="L73" s="57"/>
    </row>
    <row r="74" spans="1:12" ht="20.25" customHeight="1" x14ac:dyDescent="0.25">
      <c r="A74" s="133"/>
      <c r="B74" s="59" t="s">
        <v>249</v>
      </c>
      <c r="C74" s="2" t="s">
        <v>16</v>
      </c>
      <c r="D74" s="2">
        <v>1</v>
      </c>
      <c r="E74" s="2">
        <f>D74*E73</f>
        <v>0</v>
      </c>
      <c r="F74" s="61"/>
      <c r="G74" s="2"/>
      <c r="H74" s="2"/>
      <c r="I74" s="2"/>
      <c r="J74" s="2"/>
      <c r="K74" s="2"/>
      <c r="L74" s="2"/>
    </row>
    <row r="75" spans="1:12" ht="20.25" customHeight="1" x14ac:dyDescent="0.25">
      <c r="A75" s="134"/>
      <c r="B75" s="59" t="s">
        <v>252</v>
      </c>
      <c r="C75" s="2" t="s">
        <v>16</v>
      </c>
      <c r="D75" s="2">
        <v>1</v>
      </c>
      <c r="E75" s="2">
        <f>D75*E74</f>
        <v>0</v>
      </c>
      <c r="F75" s="2"/>
      <c r="G75" s="2"/>
      <c r="H75" s="2"/>
      <c r="I75" s="2"/>
      <c r="J75" s="2"/>
      <c r="K75" s="2"/>
      <c r="L75" s="2"/>
    </row>
    <row r="76" spans="1:12" ht="25.5" x14ac:dyDescent="0.25">
      <c r="A76" s="132">
        <v>17</v>
      </c>
      <c r="B76" s="82" t="s">
        <v>82</v>
      </c>
      <c r="C76" s="83" t="s">
        <v>4</v>
      </c>
      <c r="D76" s="83"/>
      <c r="E76" s="84">
        <v>1</v>
      </c>
      <c r="F76" s="60"/>
      <c r="G76" s="60"/>
      <c r="H76" s="60"/>
      <c r="I76" s="60"/>
      <c r="J76" s="60"/>
      <c r="K76" s="60"/>
      <c r="L76" s="60"/>
    </row>
    <row r="77" spans="1:12" x14ac:dyDescent="0.25">
      <c r="A77" s="133"/>
      <c r="B77" s="59" t="s">
        <v>15</v>
      </c>
      <c r="C77" s="2" t="s">
        <v>16</v>
      </c>
      <c r="D77" s="2">
        <v>0</v>
      </c>
      <c r="E77" s="2">
        <f>D77*E76</f>
        <v>0</v>
      </c>
      <c r="F77" s="61"/>
      <c r="G77" s="61"/>
      <c r="H77" s="61"/>
      <c r="I77" s="60"/>
      <c r="J77" s="60"/>
      <c r="K77" s="60"/>
      <c r="L77" s="60"/>
    </row>
    <row r="78" spans="1:12" ht="26.25" x14ac:dyDescent="0.25">
      <c r="A78" s="134"/>
      <c r="B78" s="85" t="s">
        <v>83</v>
      </c>
      <c r="C78" s="86" t="s">
        <v>16</v>
      </c>
      <c r="D78" s="86">
        <v>1</v>
      </c>
      <c r="E78" s="60">
        <f>E76*D78</f>
        <v>1</v>
      </c>
      <c r="F78" s="60"/>
      <c r="G78" s="60"/>
      <c r="H78" s="60"/>
      <c r="I78" s="60"/>
      <c r="J78" s="60"/>
      <c r="K78" s="60"/>
      <c r="L78" s="60"/>
    </row>
    <row r="79" spans="1:12" x14ac:dyDescent="0.25">
      <c r="A79" s="3"/>
      <c r="B79" s="11" t="s">
        <v>7</v>
      </c>
      <c r="C79" s="12"/>
      <c r="D79" s="13"/>
      <c r="E79" s="14"/>
      <c r="F79" s="15"/>
      <c r="G79" s="15">
        <f>SUM(G9:G78)</f>
        <v>0</v>
      </c>
      <c r="H79" s="15"/>
      <c r="I79" s="15"/>
      <c r="J79" s="15"/>
      <c r="K79" s="15"/>
      <c r="L79" s="15">
        <f>SUM(L9:L78)</f>
        <v>0</v>
      </c>
    </row>
    <row r="80" spans="1:12" x14ac:dyDescent="0.25">
      <c r="A80" s="3"/>
      <c r="B80" s="6" t="s">
        <v>31</v>
      </c>
      <c r="C80" s="16">
        <v>0.05</v>
      </c>
      <c r="D80" s="13"/>
      <c r="E80" s="14"/>
      <c r="F80" s="15"/>
      <c r="G80" s="15"/>
      <c r="H80" s="15"/>
      <c r="I80" s="15"/>
      <c r="J80" s="15"/>
      <c r="K80" s="15"/>
      <c r="L80" s="7">
        <f>G79*C80</f>
        <v>0</v>
      </c>
    </row>
    <row r="81" spans="1:12" x14ac:dyDescent="0.25">
      <c r="A81" s="3"/>
      <c r="B81" s="17" t="s">
        <v>7</v>
      </c>
      <c r="C81" s="16"/>
      <c r="D81" s="13"/>
      <c r="E81" s="14"/>
      <c r="F81" s="15"/>
      <c r="G81" s="15"/>
      <c r="H81" s="15"/>
      <c r="I81" s="15"/>
      <c r="J81" s="15"/>
      <c r="K81" s="15"/>
      <c r="L81" s="7">
        <f>L80+L79</f>
        <v>0</v>
      </c>
    </row>
    <row r="82" spans="1:12" x14ac:dyDescent="0.25">
      <c r="A82" s="3"/>
      <c r="B82" s="18" t="s">
        <v>32</v>
      </c>
      <c r="C82" s="19">
        <v>0.1</v>
      </c>
      <c r="D82" s="13"/>
      <c r="E82" s="14"/>
      <c r="F82" s="15"/>
      <c r="G82" s="15"/>
      <c r="H82" s="15"/>
      <c r="I82" s="15"/>
      <c r="J82" s="15"/>
      <c r="K82" s="15"/>
      <c r="L82" s="7">
        <f>L81*C82</f>
        <v>0</v>
      </c>
    </row>
    <row r="83" spans="1:12" x14ac:dyDescent="0.25">
      <c r="A83" s="3"/>
      <c r="B83" s="17" t="s">
        <v>7</v>
      </c>
      <c r="C83" s="19"/>
      <c r="D83" s="13"/>
      <c r="E83" s="14"/>
      <c r="F83" s="15"/>
      <c r="G83" s="15"/>
      <c r="H83" s="15"/>
      <c r="I83" s="15"/>
      <c r="J83" s="15"/>
      <c r="K83" s="15"/>
      <c r="L83" s="7">
        <f>L82+L81</f>
        <v>0</v>
      </c>
    </row>
    <row r="84" spans="1:12" x14ac:dyDescent="0.25">
      <c r="A84" s="3"/>
      <c r="B84" s="20" t="s">
        <v>33</v>
      </c>
      <c r="C84" s="16">
        <v>0.08</v>
      </c>
      <c r="D84" s="6"/>
      <c r="E84" s="21"/>
      <c r="F84" s="20"/>
      <c r="G84" s="22"/>
      <c r="H84" s="22"/>
      <c r="I84" s="22"/>
      <c r="J84" s="31"/>
      <c r="K84" s="31"/>
      <c r="L84" s="32">
        <f>L83*C84</f>
        <v>0</v>
      </c>
    </row>
    <row r="85" spans="1:12" x14ac:dyDescent="0.25">
      <c r="A85" s="3"/>
      <c r="B85" s="17" t="s">
        <v>7</v>
      </c>
      <c r="C85" s="24"/>
      <c r="D85" s="24"/>
      <c r="E85" s="24"/>
      <c r="F85" s="24"/>
      <c r="G85" s="25"/>
      <c r="H85" s="25"/>
      <c r="I85" s="25"/>
      <c r="J85" s="25"/>
      <c r="K85" s="25"/>
      <c r="L85" s="8">
        <f>SUM(L83:L84)</f>
        <v>0</v>
      </c>
    </row>
    <row r="86" spans="1:12" x14ac:dyDescent="0.25">
      <c r="A86" s="3"/>
      <c r="B86" s="26" t="s">
        <v>34</v>
      </c>
      <c r="C86" s="27">
        <v>0.05</v>
      </c>
      <c r="D86" s="28"/>
      <c r="E86" s="28"/>
      <c r="F86" s="28"/>
      <c r="G86" s="28"/>
      <c r="H86" s="28"/>
      <c r="I86" s="28"/>
      <c r="J86" s="28"/>
      <c r="K86" s="28"/>
      <c r="L86" s="8">
        <f>L85*C86</f>
        <v>0</v>
      </c>
    </row>
    <row r="87" spans="1:12" x14ac:dyDescent="0.25">
      <c r="A87" s="3"/>
      <c r="B87" s="17" t="s">
        <v>7</v>
      </c>
      <c r="C87" s="29"/>
      <c r="D87" s="28"/>
      <c r="E87" s="28"/>
      <c r="F87" s="28"/>
      <c r="G87" s="28"/>
      <c r="H87" s="28"/>
      <c r="I87" s="28"/>
      <c r="J87" s="28"/>
      <c r="K87" s="28"/>
      <c r="L87" s="8">
        <f>SUM(L85:L86)</f>
        <v>0</v>
      </c>
    </row>
    <row r="88" spans="1:12" x14ac:dyDescent="0.25">
      <c r="A88" s="3"/>
      <c r="B88" s="26" t="s">
        <v>35</v>
      </c>
      <c r="C88" s="27">
        <v>0.18</v>
      </c>
      <c r="D88" s="28"/>
      <c r="E88" s="28"/>
      <c r="F88" s="28"/>
      <c r="G88" s="28"/>
      <c r="H88" s="28"/>
      <c r="I88" s="28"/>
      <c r="J88" s="28"/>
      <c r="K88" s="28"/>
      <c r="L88" s="8">
        <f>L87*C88</f>
        <v>0</v>
      </c>
    </row>
    <row r="89" spans="1:12" x14ac:dyDescent="0.25">
      <c r="A89" s="3"/>
      <c r="B89" s="28" t="s">
        <v>36</v>
      </c>
      <c r="C89" s="28"/>
      <c r="D89" s="28"/>
      <c r="E89" s="28"/>
      <c r="F89" s="28"/>
      <c r="G89" s="28"/>
      <c r="H89" s="28"/>
      <c r="I89" s="28"/>
      <c r="J89" s="28"/>
      <c r="K89" s="28"/>
      <c r="L89" s="30">
        <f>L88+L87</f>
        <v>0</v>
      </c>
    </row>
    <row r="90" spans="1:12" x14ac:dyDescent="0.25">
      <c r="A90" s="3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x14ac:dyDescent="0.25">
      <c r="A91" s="3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x14ac:dyDescent="0.25">
      <c r="A92" s="3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x14ac:dyDescent="0.25">
      <c r="A93" s="3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x14ac:dyDescent="0.25">
      <c r="A94" s="3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x14ac:dyDescent="0.25">
      <c r="A95" s="3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x14ac:dyDescent="0.25">
      <c r="A96" s="3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x14ac:dyDescent="0.25">
      <c r="A97" s="3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x14ac:dyDescent="0.25">
      <c r="A98" s="3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x14ac:dyDescent="0.25">
      <c r="A99" s="3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x14ac:dyDescent="0.25">
      <c r="A100" s="3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x14ac:dyDescent="0.25">
      <c r="A101" s="3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x14ac:dyDescent="0.25">
      <c r="A102" s="3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x14ac:dyDescent="0.25">
      <c r="A103" s="3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x14ac:dyDescent="0.25">
      <c r="A104" s="3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x14ac:dyDescent="0.25">
      <c r="A105" s="3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x14ac:dyDescent="0.25">
      <c r="A106" s="3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x14ac:dyDescent="0.25">
      <c r="A107" s="3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x14ac:dyDescent="0.25">
      <c r="A108" s="3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x14ac:dyDescent="0.25">
      <c r="A109" s="3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x14ac:dyDescent="0.25">
      <c r="A110" s="3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x14ac:dyDescent="0.25">
      <c r="A111" s="3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x14ac:dyDescent="0.25">
      <c r="A112" s="3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x14ac:dyDescent="0.25">
      <c r="A113" s="3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x14ac:dyDescent="0.25">
      <c r="A114" s="3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x14ac:dyDescent="0.25">
      <c r="A115" s="3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x14ac:dyDescent="0.25">
      <c r="A116" s="3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x14ac:dyDescent="0.25">
      <c r="A117" s="3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x14ac:dyDescent="0.25">
      <c r="A118" s="3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x14ac:dyDescent="0.25">
      <c r="A119" s="3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x14ac:dyDescent="0.25">
      <c r="A120" s="3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x14ac:dyDescent="0.25">
      <c r="A121" s="3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x14ac:dyDescent="0.25">
      <c r="A122" s="3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x14ac:dyDescent="0.25">
      <c r="A123" s="3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x14ac:dyDescent="0.25">
      <c r="A124" s="3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x14ac:dyDescent="0.25">
      <c r="A125" s="3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x14ac:dyDescent="0.25">
      <c r="A126" s="3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x14ac:dyDescent="0.25">
      <c r="A127" s="3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x14ac:dyDescent="0.25">
      <c r="A128" s="3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x14ac:dyDescent="0.25">
      <c r="A129" s="3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x14ac:dyDescent="0.25">
      <c r="A130" s="3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x14ac:dyDescent="0.25">
      <c r="A131" s="3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x14ac:dyDescent="0.25">
      <c r="A132" s="3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x14ac:dyDescent="0.25">
      <c r="A133" s="3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x14ac:dyDescent="0.25">
      <c r="A134" s="3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x14ac:dyDescent="0.25">
      <c r="A135" s="3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x14ac:dyDescent="0.25">
      <c r="A136" s="3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x14ac:dyDescent="0.25">
      <c r="A137" s="3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x14ac:dyDescent="0.25">
      <c r="A138" s="3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x14ac:dyDescent="0.25">
      <c r="A139" s="3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x14ac:dyDescent="0.25">
      <c r="A140" s="3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x14ac:dyDescent="0.25">
      <c r="A141" s="3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x14ac:dyDescent="0.25">
      <c r="A142" s="3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x14ac:dyDescent="0.25">
      <c r="A143" s="3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x14ac:dyDescent="0.25">
      <c r="A144" s="3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x14ac:dyDescent="0.25">
      <c r="A145" s="3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x14ac:dyDescent="0.25">
      <c r="A146" s="3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x14ac:dyDescent="0.25">
      <c r="A147" s="3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x14ac:dyDescent="0.25">
      <c r="A148" s="3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x14ac:dyDescent="0.25">
      <c r="A149" s="3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x14ac:dyDescent="0.25">
      <c r="A150" s="3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x14ac:dyDescent="0.25">
      <c r="A151" s="3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x14ac:dyDescent="0.25">
      <c r="A152" s="3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x14ac:dyDescent="0.25">
      <c r="A153" s="3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x14ac:dyDescent="0.25">
      <c r="A154" s="3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x14ac:dyDescent="0.25">
      <c r="A155" s="3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x14ac:dyDescent="0.25">
      <c r="A156" s="3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x14ac:dyDescent="0.25">
      <c r="A157" s="3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x14ac:dyDescent="0.25">
      <c r="A158" s="3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x14ac:dyDescent="0.25">
      <c r="A159" s="3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x14ac:dyDescent="0.25">
      <c r="A160" s="3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x14ac:dyDescent="0.25">
      <c r="A161" s="3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x14ac:dyDescent="0.25">
      <c r="A162" s="3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x14ac:dyDescent="0.25">
      <c r="A163" s="3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x14ac:dyDescent="0.25">
      <c r="A164" s="3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x14ac:dyDescent="0.25">
      <c r="A165" s="3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x14ac:dyDescent="0.25">
      <c r="A166" s="3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x14ac:dyDescent="0.25">
      <c r="A167" s="3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x14ac:dyDescent="0.25">
      <c r="A168" s="3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x14ac:dyDescent="0.25">
      <c r="A169" s="3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x14ac:dyDescent="0.25">
      <c r="A170" s="3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x14ac:dyDescent="0.25">
      <c r="A171" s="3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x14ac:dyDescent="0.25">
      <c r="A172" s="3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x14ac:dyDescent="0.25">
      <c r="A173" s="3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x14ac:dyDescent="0.25">
      <c r="A174" s="3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x14ac:dyDescent="0.25">
      <c r="A175" s="3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x14ac:dyDescent="0.25">
      <c r="A176" s="3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x14ac:dyDescent="0.25">
      <c r="A177" s="3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x14ac:dyDescent="0.25">
      <c r="A178" s="3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x14ac:dyDescent="0.25">
      <c r="A179" s="3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x14ac:dyDescent="0.25">
      <c r="A180" s="3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x14ac:dyDescent="0.25">
      <c r="A181" s="3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x14ac:dyDescent="0.25">
      <c r="A182" s="3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x14ac:dyDescent="0.25">
      <c r="A183" s="3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x14ac:dyDescent="0.25">
      <c r="A184" s="3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x14ac:dyDescent="0.25">
      <c r="A185" s="3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x14ac:dyDescent="0.25">
      <c r="A186" s="3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x14ac:dyDescent="0.25">
      <c r="A187" s="3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x14ac:dyDescent="0.25">
      <c r="A188" s="3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x14ac:dyDescent="0.25">
      <c r="A189" s="3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x14ac:dyDescent="0.25">
      <c r="A190" s="3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x14ac:dyDescent="0.25">
      <c r="A191" s="3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x14ac:dyDescent="0.25">
      <c r="A192" s="3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x14ac:dyDescent="0.25">
      <c r="A193" s="3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x14ac:dyDescent="0.25">
      <c r="A194" s="3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x14ac:dyDescent="0.25">
      <c r="A195" s="3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x14ac:dyDescent="0.25">
      <c r="A196" s="3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x14ac:dyDescent="0.25">
      <c r="A197" s="3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x14ac:dyDescent="0.25">
      <c r="A198" s="3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x14ac:dyDescent="0.25">
      <c r="A199" s="3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x14ac:dyDescent="0.25">
      <c r="A200" s="3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x14ac:dyDescent="0.25">
      <c r="A201" s="3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x14ac:dyDescent="0.25">
      <c r="A202" s="3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x14ac:dyDescent="0.25">
      <c r="A203" s="3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x14ac:dyDescent="0.25">
      <c r="A204" s="3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x14ac:dyDescent="0.25">
      <c r="A205" s="3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x14ac:dyDescent="0.25">
      <c r="A206" s="3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x14ac:dyDescent="0.25">
      <c r="A207" s="3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x14ac:dyDescent="0.25">
      <c r="A208" s="3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x14ac:dyDescent="0.25">
      <c r="A209" s="3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x14ac:dyDescent="0.25">
      <c r="A210" s="3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x14ac:dyDescent="0.25">
      <c r="A211" s="3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x14ac:dyDescent="0.25">
      <c r="A212" s="3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x14ac:dyDescent="0.25">
      <c r="A213" s="3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x14ac:dyDescent="0.25">
      <c r="A214" s="3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x14ac:dyDescent="0.25">
      <c r="A215" s="3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x14ac:dyDescent="0.25">
      <c r="A216" s="3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x14ac:dyDescent="0.25">
      <c r="A217" s="3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x14ac:dyDescent="0.25">
      <c r="A218" s="3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x14ac:dyDescent="0.25">
      <c r="A219" s="3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x14ac:dyDescent="0.25">
      <c r="A220" s="3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x14ac:dyDescent="0.25">
      <c r="A221" s="3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x14ac:dyDescent="0.25">
      <c r="A222" s="3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x14ac:dyDescent="0.25">
      <c r="A223" s="3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x14ac:dyDescent="0.25">
      <c r="A224" s="3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x14ac:dyDescent="0.25">
      <c r="A225" s="3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x14ac:dyDescent="0.25">
      <c r="A226" s="3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x14ac:dyDescent="0.25">
      <c r="A227" s="3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x14ac:dyDescent="0.25">
      <c r="A228" s="3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x14ac:dyDescent="0.25">
      <c r="A229" s="3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x14ac:dyDescent="0.25">
      <c r="A230" s="3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x14ac:dyDescent="0.25">
      <c r="A231" s="3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x14ac:dyDescent="0.25">
      <c r="A232" s="3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x14ac:dyDescent="0.25">
      <c r="A233" s="3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x14ac:dyDescent="0.25">
      <c r="A234" s="3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x14ac:dyDescent="0.25">
      <c r="A235" s="3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x14ac:dyDescent="0.25">
      <c r="A236" s="3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x14ac:dyDescent="0.25">
      <c r="A237" s="3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x14ac:dyDescent="0.25">
      <c r="A238" s="3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x14ac:dyDescent="0.25">
      <c r="A239" s="3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x14ac:dyDescent="0.25">
      <c r="A240" s="3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x14ac:dyDescent="0.25">
      <c r="A241" s="3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x14ac:dyDescent="0.25">
      <c r="A242" s="3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x14ac:dyDescent="0.25">
      <c r="A243" s="3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x14ac:dyDescent="0.25">
      <c r="A244" s="3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x14ac:dyDescent="0.25">
      <c r="A245" s="3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x14ac:dyDescent="0.25">
      <c r="A246" s="3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x14ac:dyDescent="0.25">
      <c r="A247" s="3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x14ac:dyDescent="0.25">
      <c r="A248" s="3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x14ac:dyDescent="0.25">
      <c r="A249" s="3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x14ac:dyDescent="0.25">
      <c r="A250" s="3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x14ac:dyDescent="0.25">
      <c r="A251" s="3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x14ac:dyDescent="0.25">
      <c r="A252" s="3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x14ac:dyDescent="0.25">
      <c r="A253" s="3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x14ac:dyDescent="0.25">
      <c r="A254" s="3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x14ac:dyDescent="0.25">
      <c r="A255" s="3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x14ac:dyDescent="0.25">
      <c r="A256" s="3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x14ac:dyDescent="0.25">
      <c r="A257" s="3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x14ac:dyDescent="0.25">
      <c r="A258" s="3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x14ac:dyDescent="0.25">
      <c r="A259" s="3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x14ac:dyDescent="0.25">
      <c r="A260" s="3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x14ac:dyDescent="0.25">
      <c r="A261" s="3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x14ac:dyDescent="0.25">
      <c r="A262" s="3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x14ac:dyDescent="0.25">
      <c r="A263" s="3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x14ac:dyDescent="0.25">
      <c r="A264" s="3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x14ac:dyDescent="0.25">
      <c r="A265" s="3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x14ac:dyDescent="0.25">
      <c r="A266" s="3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x14ac:dyDescent="0.25">
      <c r="A267" s="3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x14ac:dyDescent="0.25">
      <c r="A268" s="3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x14ac:dyDescent="0.25">
      <c r="A269" s="3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x14ac:dyDescent="0.25">
      <c r="A270" s="3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x14ac:dyDescent="0.25">
      <c r="A271" s="3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x14ac:dyDescent="0.25">
      <c r="A272" s="3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x14ac:dyDescent="0.25">
      <c r="A273" s="3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x14ac:dyDescent="0.25">
      <c r="A274" s="3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x14ac:dyDescent="0.25">
      <c r="A275" s="3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x14ac:dyDescent="0.25">
      <c r="A276" s="3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x14ac:dyDescent="0.25">
      <c r="A277" s="3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x14ac:dyDescent="0.25">
      <c r="A278" s="3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x14ac:dyDescent="0.25">
      <c r="A279" s="3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25">
      <c r="A280" s="3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x14ac:dyDescent="0.25">
      <c r="A281" s="3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x14ac:dyDescent="0.25">
      <c r="A282" s="3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x14ac:dyDescent="0.25">
      <c r="A283" s="3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x14ac:dyDescent="0.25">
      <c r="A284" s="3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25">
      <c r="A285" s="3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x14ac:dyDescent="0.25">
      <c r="A286" s="3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x14ac:dyDescent="0.25">
      <c r="A287" s="3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x14ac:dyDescent="0.25">
      <c r="A288" s="3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25">
      <c r="A289" s="3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25">
      <c r="A290" s="3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25">
      <c r="A291" s="3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25">
      <c r="A292" s="3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25">
      <c r="A293" s="3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25">
      <c r="A294" s="3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25">
      <c r="A295" s="3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25">
      <c r="A296" s="3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25">
      <c r="A297" s="3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25">
      <c r="A298" s="3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25">
      <c r="A299" s="3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25">
      <c r="A300" s="3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25">
      <c r="A301" s="3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25">
      <c r="A302" s="3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25">
      <c r="A303" s="3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25">
      <c r="A304" s="3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5">
      <c r="A305" s="3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25">
      <c r="A306" s="3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5">
      <c r="A307" s="3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5">
      <c r="A308" s="3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5">
      <c r="A309" s="3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5">
      <c r="A310" s="3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25">
      <c r="A311" s="3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5">
      <c r="A312" s="3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5">
      <c r="A313" s="3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5">
      <c r="A314" s="3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5">
      <c r="A315" s="3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5">
      <c r="A316" s="3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5">
      <c r="A317" s="3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5">
      <c r="A318" s="3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5">
      <c r="A319" s="3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5">
      <c r="A320" s="3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5">
      <c r="A321" s="3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5">
      <c r="A322" s="3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5">
      <c r="A323" s="3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3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3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3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3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3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3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3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3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3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3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3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3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3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3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3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3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3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3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25">
      <c r="A342" s="3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25">
      <c r="A343" s="3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5">
      <c r="A344" s="3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5">
      <c r="A345" s="3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5">
      <c r="A346" s="3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5">
      <c r="A347" s="3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5">
      <c r="A348" s="3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5">
      <c r="A349" s="3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5">
      <c r="A350" s="3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5">
      <c r="A351" s="3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5">
      <c r="A352" s="3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5">
      <c r="A353" s="3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5">
      <c r="A354" s="3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5">
      <c r="A355" s="3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5">
      <c r="A356" s="3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5">
      <c r="A357" s="3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5">
      <c r="A358" s="3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5">
      <c r="A359" s="3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5">
      <c r="A360" s="3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5">
      <c r="A361" s="3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5">
      <c r="A362" s="3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5">
      <c r="A363" s="3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5">
      <c r="A364" s="3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5">
      <c r="A365" s="3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5">
      <c r="A366" s="3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5">
      <c r="A367" s="3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5">
      <c r="A368" s="3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5">
      <c r="A369" s="3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5">
      <c r="A370" s="3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5">
      <c r="A371" s="3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5">
      <c r="A372" s="3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5">
      <c r="A373" s="3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5">
      <c r="A374" s="3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5">
      <c r="A375" s="3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5">
      <c r="A376" s="3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5">
      <c r="A377" s="3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5">
      <c r="A378" s="3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5">
      <c r="A379" s="3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5">
      <c r="A380" s="3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5">
      <c r="A381" s="3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5">
      <c r="A382" s="3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5">
      <c r="A383" s="3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5">
      <c r="A384" s="3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5">
      <c r="A385" s="3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5">
      <c r="A386" s="3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5">
      <c r="A387" s="3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5">
      <c r="A388" s="3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25">
      <c r="A389" s="3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25">
      <c r="A390" s="3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25">
      <c r="A391" s="3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25">
      <c r="A392" s="3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25">
      <c r="A393" s="3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25">
      <c r="A394" s="3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25">
      <c r="A395" s="3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25">
      <c r="A396" s="3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25">
      <c r="A397" s="3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25">
      <c r="A398" s="3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25">
      <c r="A399" s="3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25">
      <c r="A400" s="3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25">
      <c r="A401" s="3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25">
      <c r="A402" s="3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25">
      <c r="A403" s="3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25">
      <c r="A404" s="3"/>
      <c r="B404" s="4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5">
      <c r="A405" s="3"/>
      <c r="B405" s="4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5">
      <c r="A406" s="3"/>
      <c r="B406" s="4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25">
      <c r="A407" s="3"/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25">
      <c r="A408" s="3"/>
      <c r="B408" s="4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25">
      <c r="A409" s="3"/>
      <c r="B409" s="4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25">
      <c r="A410" s="3"/>
      <c r="B410" s="4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25">
      <c r="A411" s="3"/>
      <c r="B411" s="4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25">
      <c r="A412" s="3"/>
      <c r="B412" s="4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25">
      <c r="A413" s="3"/>
      <c r="B413" s="4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25">
      <c r="A414" s="3"/>
      <c r="B414" s="4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25">
      <c r="A415" s="3"/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25">
      <c r="A416" s="3"/>
      <c r="B416" s="4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25">
      <c r="A417" s="3"/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25">
      <c r="A418" s="3"/>
      <c r="B418" s="4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25">
      <c r="A419" s="3"/>
      <c r="B419" s="4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25">
      <c r="A420" s="3"/>
      <c r="B420" s="4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25">
      <c r="A421" s="3"/>
      <c r="B421" s="4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25">
      <c r="A422" s="3"/>
      <c r="B422" s="4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25">
      <c r="A423" s="3"/>
      <c r="B423" s="4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25">
      <c r="A424" s="3"/>
      <c r="B424" s="4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25">
      <c r="A425" s="3"/>
      <c r="B425" s="4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25">
      <c r="A426" s="3"/>
      <c r="B426" s="4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25">
      <c r="A427" s="3"/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25">
      <c r="A428" s="3"/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25">
      <c r="A429" s="3"/>
      <c r="B429" s="4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25">
      <c r="A430" s="3"/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25">
      <c r="A431" s="3"/>
      <c r="B431" s="4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25">
      <c r="A432" s="3"/>
      <c r="B432" s="4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x14ac:dyDescent="0.25">
      <c r="A433" s="3"/>
      <c r="B433" s="4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x14ac:dyDescent="0.25">
      <c r="A434" s="3"/>
      <c r="B434" s="4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x14ac:dyDescent="0.25">
      <c r="A435" s="3"/>
      <c r="B435" s="4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x14ac:dyDescent="0.25">
      <c r="A436" s="3"/>
      <c r="B436" s="4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x14ac:dyDescent="0.25">
      <c r="A437" s="3"/>
      <c r="B437" s="4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x14ac:dyDescent="0.25">
      <c r="A438" s="3"/>
      <c r="B438" s="4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x14ac:dyDescent="0.25">
      <c r="A439" s="3"/>
      <c r="B439" s="4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x14ac:dyDescent="0.25">
      <c r="A440" s="3"/>
      <c r="B440" s="4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x14ac:dyDescent="0.25">
      <c r="A441" s="3"/>
      <c r="B441" s="4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x14ac:dyDescent="0.25">
      <c r="A442" s="3"/>
      <c r="B442" s="4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x14ac:dyDescent="0.25">
      <c r="A443" s="3"/>
      <c r="B443" s="4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x14ac:dyDescent="0.25">
      <c r="A444" s="3"/>
      <c r="B444" s="4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x14ac:dyDescent="0.25">
      <c r="A445" s="3"/>
      <c r="B445" s="4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x14ac:dyDescent="0.25">
      <c r="A446" s="3"/>
      <c r="B446" s="4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x14ac:dyDescent="0.25">
      <c r="A447" s="3"/>
      <c r="B447" s="4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x14ac:dyDescent="0.25">
      <c r="A448" s="3"/>
      <c r="B448" s="4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x14ac:dyDescent="0.25">
      <c r="A449" s="3"/>
      <c r="B449" s="4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x14ac:dyDescent="0.25">
      <c r="A450" s="3"/>
      <c r="B450" s="4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x14ac:dyDescent="0.25">
      <c r="A451" s="3"/>
      <c r="B451" s="4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x14ac:dyDescent="0.25">
      <c r="A452" s="3"/>
      <c r="B452" s="4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x14ac:dyDescent="0.25">
      <c r="A453" s="3"/>
      <c r="B453" s="4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x14ac:dyDescent="0.25">
      <c r="A454" s="3"/>
      <c r="B454" s="4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x14ac:dyDescent="0.25">
      <c r="A455" s="3"/>
      <c r="B455" s="4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x14ac:dyDescent="0.25">
      <c r="A456" s="3"/>
      <c r="B456" s="4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1:12" x14ac:dyDescent="0.25">
      <c r="A457" s="3"/>
      <c r="B457" s="4"/>
      <c r="C457" s="5"/>
      <c r="D457" s="5"/>
      <c r="E457" s="5"/>
      <c r="F457" s="5"/>
      <c r="G457" s="5"/>
      <c r="H457" s="5"/>
      <c r="I457" s="5"/>
      <c r="J457" s="5"/>
      <c r="K457" s="5"/>
      <c r="L457" s="5"/>
    </row>
  </sheetData>
  <mergeCells count="28">
    <mergeCell ref="B2:D2"/>
    <mergeCell ref="D4:F4"/>
    <mergeCell ref="A6:A7"/>
    <mergeCell ref="B6:B7"/>
    <mergeCell ref="C6:C7"/>
    <mergeCell ref="D6:E6"/>
    <mergeCell ref="F6:G6"/>
    <mergeCell ref="L6:L7"/>
    <mergeCell ref="A9:L9"/>
    <mergeCell ref="H6:I6"/>
    <mergeCell ref="J6:K6"/>
    <mergeCell ref="A62:A64"/>
    <mergeCell ref="A76:A78"/>
    <mergeCell ref="A10:A12"/>
    <mergeCell ref="A34:A38"/>
    <mergeCell ref="A31:A33"/>
    <mergeCell ref="A19:A22"/>
    <mergeCell ref="A39:A43"/>
    <mergeCell ref="A48:A51"/>
    <mergeCell ref="A23:A26"/>
    <mergeCell ref="A27:A30"/>
    <mergeCell ref="A56:A61"/>
    <mergeCell ref="A65:A69"/>
    <mergeCell ref="A44:A47"/>
    <mergeCell ref="A52:A55"/>
    <mergeCell ref="A13:A18"/>
    <mergeCell ref="A70:A72"/>
    <mergeCell ref="A73:A7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კრებსითი</vt:lpstr>
      <vt:lpstr>მაღაზია</vt:lpstr>
      <vt:lpstr>ეზო</vt:lpstr>
      <vt:lpstr>წყალსადენ კანალიზაცია</vt:lpstr>
      <vt:lpstr>ელ.ქსელი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2022-07-01T08:13:14Z</dcterms:modified>
</cp:coreProperties>
</file>